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D:\RESPALDO CONTADOR DAVID 2016\RESPALDO 2016\SIAP 2018\5 CUENTA PUBLICA 2018\cta publica 4 trimestre\"/>
    </mc:Choice>
  </mc:AlternateContent>
  <xr:revisionPtr revIDLastSave="0" documentId="13_ncr:1_{941AA26F-E124-4804-A1E2-D3DA0405C262}" xr6:coauthVersionLast="36" xr6:coauthVersionMax="40" xr10:uidLastSave="{00000000-0000-0000-0000-000000000000}"/>
  <bookViews>
    <workbookView xWindow="0" yWindow="600" windowWidth="28800" windowHeight="1191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4" l="1"/>
  <c r="H52" i="4"/>
  <c r="G30" i="4"/>
  <c r="F30" i="4"/>
  <c r="E30" i="4"/>
  <c r="D30" i="4"/>
  <c r="C30" i="4"/>
  <c r="H25" i="4"/>
  <c r="H6" i="8"/>
  <c r="H40" i="5" l="1"/>
  <c r="H39" i="5"/>
  <c r="H38" i="5"/>
  <c r="H37" i="5"/>
  <c r="H36" i="5"/>
  <c r="H34" i="5"/>
  <c r="H33" i="5"/>
  <c r="H32" i="5"/>
  <c r="H31" i="5"/>
  <c r="H30" i="5"/>
  <c r="H29" i="5"/>
  <c r="H28" i="5"/>
  <c r="H27" i="5"/>
  <c r="H26" i="5"/>
  <c r="H25" i="5"/>
  <c r="H23" i="5"/>
  <c r="H22" i="5"/>
  <c r="H21" i="5"/>
  <c r="H20" i="5"/>
  <c r="H19" i="5"/>
  <c r="H18" i="5"/>
  <c r="H7" i="4"/>
  <c r="G16" i="4"/>
  <c r="F16" i="4"/>
  <c r="D16" i="4"/>
  <c r="C16" i="4"/>
  <c r="E16" i="4"/>
  <c r="H10" i="8"/>
  <c r="H8" i="8"/>
  <c r="H76" i="6"/>
  <c r="H75" i="6"/>
  <c r="H74" i="6"/>
  <c r="H73" i="6"/>
  <c r="H72" i="6"/>
  <c r="H71" i="6"/>
  <c r="H70" i="6"/>
  <c r="H69" i="6"/>
  <c r="H68" i="6"/>
  <c r="H67" i="6"/>
  <c r="H66" i="6"/>
  <c r="H65" i="6"/>
  <c r="H64" i="6"/>
  <c r="H63" i="6"/>
  <c r="H62" i="6"/>
  <c r="H61" i="6"/>
  <c r="H60" i="6"/>
  <c r="H59" i="6"/>
  <c r="H58" i="6"/>
  <c r="H57" i="6"/>
  <c r="H56" i="6"/>
  <c r="H55" i="6"/>
  <c r="H54" i="6"/>
  <c r="H53"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G77" i="6" l="1"/>
  <c r="F77" i="6"/>
  <c r="E77" i="6"/>
  <c r="D77" i="6"/>
  <c r="H77" i="6" l="1"/>
  <c r="C42" i="5"/>
  <c r="D42" i="5"/>
  <c r="E42" i="5"/>
  <c r="F42" i="5"/>
  <c r="G42" i="5"/>
  <c r="H42" i="5" l="1"/>
  <c r="H16" i="4"/>
  <c r="D16" i="8" l="1"/>
  <c r="E16" i="8"/>
  <c r="F16" i="8"/>
  <c r="G16" i="8"/>
  <c r="C16" i="8"/>
  <c r="C77" i="6"/>
  <c r="H16" i="8" l="1"/>
</calcChain>
</file>

<file path=xl/sharedStrings.xml><?xml version="1.0" encoding="utf-8"?>
<sst xmlns="http://schemas.openxmlformats.org/spreadsheetml/2006/main" count="205" uniqueCount="147">
  <si>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</si>
  <si>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</si>
  <si>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</si>
  <si>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</si>
  <si>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</si>
  <si>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</si>
  <si>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</si>
  <si>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</si>
  <si>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</si>
  <si>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</si>
  <si>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</si>
  <si>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</si>
  <si>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</si>
  <si>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</si>
  <si>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</si>
  <si>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</si>
  <si>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</si>
  <si>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</si>
  <si>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</si>
  <si>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</si>
  <si>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</si>
  <si>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</si>
  <si>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</si>
  <si>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</si>
  <si>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</si>
  <si>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</si>
  <si>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</si>
  <si>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</si>
  <si>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</si>
  <si>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</si>
  <si>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</si>
  <si>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</si>
  <si>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</si>
  <si>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</si>
  <si>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</si>
  <si>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</si>
  <si>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</si>
  <si>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</si>
  <si>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</si>
  <si>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</si>
  <si>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</si>
  <si>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</si>
  <si>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</si>
  <si>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</si>
  <si>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</si>
  <si>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</si>
  <si>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</si>
  <si>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</si>
  <si>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</si>
  <si>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</si>
  <si>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</si>
  <si>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</si>
  <si>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</si>
  <si>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</si>
  <si>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</si>
  <si>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</si>
  <si>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</si>
  <si>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</si>
  <si>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</si>
  <si>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</si>
  <si>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</si>
  <si>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</si>
  <si>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</si>
  <si>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</si>
  <si>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</si>
  <si>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</si>
  <si>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</si>
  <si>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</si>
  <si>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</si>
  <si>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</si>
  <si>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</si>
  <si>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</si>
  <si>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</si>
  <si>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</si>
  <si>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</si>
  <si>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</si>
  <si>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</si>
  <si>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</si>
  <si>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</si>
  <si>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</si>
  <si>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</si>
  <si>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</si>
  <si>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</si>
  <si>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</si>
  <si>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</si>
  <si>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</si>
  <si>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</si>
  <si>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</si>
  <si>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</si>
  <si>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</si>
  <si>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</si>
  <si>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</si>
  <si>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</si>
  <si>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</si>
  <si>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</si>
  <si>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</si>
  <si>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</si>
  <si>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</si>
  <si>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</si>
  <si>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</si>
  <si>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</si>
  <si>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</si>
  <si>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</si>
  <si>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</si>
  <si>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</si>
  <si>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</si>
  <si>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</si>
  <si>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</si>
  <si>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</si>
  <si>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</si>
  <si>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</si>
  <si>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</si>
  <si>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</si>
  <si>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</si>
  <si>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</si>
  <si>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</si>
  <si>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</si>
  <si>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</si>
  <si>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</si>
  <si>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</si>
  <si>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</si>
  <si>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</si>
  <si>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</si>
  <si>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</si>
  <si>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</si>
  <si>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</si>
  <si>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</si>
  <si>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</si>
  <si>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SIAP</t>
  </si>
  <si>
    <t>DIRECCIÓN GENERAL</t>
  </si>
  <si>
    <t>DIR. DE LIMPIA, RECOLECCIÓN Y TRASLADO</t>
  </si>
  <si>
    <t>DIR. DE DESARROLLO INSTITUCIONAL Y ADMINISTRACIÓN</t>
  </si>
  <si>
    <t>SUB DIR DE TRATAMIETO DISPOSICIÓN Y RESIDUOS</t>
  </si>
  <si>
    <t>SUB DIR JURIDICO E INSPECCIÓN</t>
  </si>
  <si>
    <t>SUB DIR ÁREA DE COMERCIALIZACIÓN</t>
  </si>
  <si>
    <t>SUB DIR PLANEACIÓN Y DESARROLLO</t>
  </si>
  <si>
    <t>COORD EDUCACIÓN Y DESARROLLO</t>
  </si>
  <si>
    <t>Director General</t>
  </si>
  <si>
    <t>Director de Desarrollo Institucional y de Admon.</t>
  </si>
  <si>
    <t>Ing. Jose Robeto Centeno Valadez</t>
  </si>
  <si>
    <t>C.P. Carlos Arturo Navarro Pedroza</t>
  </si>
  <si>
    <t>SISTEMA INTEGRAL DE ASEO PÚBLICO DE LEÓN GUANAJUATO
Estado Analítico del Ejercicio del Presupuesto de Egresos
Clasificación por Objeto del Gasto (Capítulo y Concepto)
Del 01 DE ENERO al 31 DE DICIEMBRE DE 2018</t>
  </si>
  <si>
    <t>SISTEMA INTEGRAL DE ASEO PÚBLICO DE LEÓN GUANAJUATO
Estado Analítico del Ejercicio del Presupuesto de Egresos
Clasificación Económica (por Tipo de Gasto)
Del 01 DE ENERO al 31 DE DICIEMBRE DE 2018</t>
  </si>
  <si>
    <t>SISTEMA INTEGRAL DE ASEO PÚBLICO DE LEÓN GUANAJUATO
Estado Analítico del Ejercicio del Presupuesto de Egresos
Clasificación Administrativa
Del 01 DE ENERO al 31 DE DICIEMBRE DE 2018</t>
  </si>
  <si>
    <t>Gobierno (Federal/Estatal/Municipal) de __________________________
Estado Analítico del Ejercicio del Presupuesto de Egresos
Clasificación Administrativa
DEL 01 DE ENERO AL 31 DE DICIEMBRE DE 2018</t>
  </si>
  <si>
    <t>Sector Paraestatal del Gobierno (Federal/Estatal/Municipal) de ______________________
Estado Analítico del Ejercicio del Presupuesto de Egresos
Clasificación Administrativa
DEL 01 DE ENERO AL 31 DE DICIEMBRE DE 2018</t>
  </si>
  <si>
    <t>SISTEMA INTEGRAL DE ASEO PÚBLICO DE LEÓN GUANAJUATO
Estado Analítico del Ejercicio del Presupuesto de Egresos
Clasificación Funcional (Finalidad y Función)
Del 01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</si>
</sst>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7" fillId="0" borderId="0" applyFont="0" applyFill="0" applyBorder="0" applyAlignment="0" applyProtection="0"/>
  </cellStyleXfs>
  <cellXfs count="66">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9" fontId="0" fillId="0" borderId="0" xfId="0" applyNumberFormat="1" applyProtection="1">
      <protection locked="0"/>
    </xf>
    <xf numFmtId="43" fontId="2" fillId="0" borderId="15" xfId="16" applyFont="1" applyBorder="1" applyProtection="1">
      <protection locked="0"/>
    </xf>
    <xf numFmtId="4" fontId="0" fillId="0" borderId="8" xfId="0" applyNumberFormat="1" applyBorder="1" applyProtection="1">
      <protection locked="0"/>
    </xf>
    <xf numFmtId="43" fontId="6" fillId="0" borderId="15" xfId="16"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7">
    <cellStyle name="Euro" xfId="1" xr:uid="{00000000-0005-0000-0000-000000000000}"/>
    <cellStyle name="Millares" xfId="16"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showGridLines="0" workbookViewId="0">
      <selection activeCell="H85" sqref="A1:H85"/>
    </sheetView>
  </sheetViews>
  <sheetFormatPr baseColWidth="10" defaultColWidth="12"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9" ht="50.1" customHeight="1" x14ac:dyDescent="0.2">
      <c r="A1" s="55" t="s">
        <v>141</v>
      </c>
      <c r="B1" s="56"/>
      <c r="C1" s="56"/>
      <c r="D1" s="56"/>
      <c r="E1" s="56"/>
      <c r="F1" s="56"/>
      <c r="G1" s="56"/>
      <c r="H1" s="57"/>
    </row>
    <row r="2" spans="1:9" x14ac:dyDescent="0.2">
      <c r="A2" s="60" t="s">
        <v>54</v>
      </c>
      <c r="B2" s="61"/>
      <c r="C2" s="55" t="s">
        <v>60</v>
      </c>
      <c r="D2" s="56"/>
      <c r="E2" s="56"/>
      <c r="F2" s="56"/>
      <c r="G2" s="57"/>
      <c r="H2" s="58" t="s">
        <v>59</v>
      </c>
    </row>
    <row r="3" spans="1:9" ht="24.95" customHeight="1" x14ac:dyDescent="0.2">
      <c r="A3" s="62"/>
      <c r="B3" s="63"/>
      <c r="C3" s="9" t="s">
        <v>55</v>
      </c>
      <c r="D3" s="9" t="s">
        <v>125</v>
      </c>
      <c r="E3" s="9" t="s">
        <v>56</v>
      </c>
      <c r="F3" s="9" t="s">
        <v>57</v>
      </c>
      <c r="G3" s="9" t="s">
        <v>58</v>
      </c>
      <c r="H3" s="59"/>
    </row>
    <row r="4" spans="1:9" x14ac:dyDescent="0.2">
      <c r="A4" s="64"/>
      <c r="B4" s="65"/>
      <c r="C4" s="10">
        <v>1</v>
      </c>
      <c r="D4" s="10">
        <v>2</v>
      </c>
      <c r="E4" s="10" t="s">
        <v>126</v>
      </c>
      <c r="F4" s="10">
        <v>4</v>
      </c>
      <c r="G4" s="10">
        <v>5</v>
      </c>
      <c r="H4" s="10" t="s">
        <v>127</v>
      </c>
    </row>
    <row r="5" spans="1:9" x14ac:dyDescent="0.2">
      <c r="A5" s="50" t="s">
        <v>61</v>
      </c>
      <c r="B5" s="7"/>
      <c r="C5" s="14">
        <v>1064000</v>
      </c>
      <c r="D5" s="14">
        <v>-48000</v>
      </c>
      <c r="E5" s="14">
        <v>1016000</v>
      </c>
      <c r="F5" s="14">
        <v>365581.11</v>
      </c>
      <c r="G5" s="14">
        <v>365581.11</v>
      </c>
      <c r="H5" s="14">
        <f>E5-F5</f>
        <v>650418.89</v>
      </c>
      <c r="I5" s="51"/>
    </row>
    <row r="6" spans="1:9" x14ac:dyDescent="0.2">
      <c r="A6" s="5"/>
      <c r="B6" s="11" t="s">
        <v>70</v>
      </c>
      <c r="C6" s="15">
        <v>0</v>
      </c>
      <c r="D6" s="15">
        <v>0</v>
      </c>
      <c r="E6" s="15">
        <v>0</v>
      </c>
      <c r="F6" s="15">
        <v>0</v>
      </c>
      <c r="G6" s="15">
        <v>0</v>
      </c>
      <c r="H6" s="15">
        <f t="shared" ref="H6:H69" si="0">E6-F6</f>
        <v>0</v>
      </c>
      <c r="I6" s="51"/>
    </row>
    <row r="7" spans="1:9" x14ac:dyDescent="0.2">
      <c r="A7" s="5"/>
      <c r="B7" s="11" t="s">
        <v>71</v>
      </c>
      <c r="C7" s="15">
        <v>964000</v>
      </c>
      <c r="D7" s="15">
        <v>-48000</v>
      </c>
      <c r="E7" s="15">
        <v>916000</v>
      </c>
      <c r="F7" s="15">
        <v>311269.11</v>
      </c>
      <c r="G7" s="15">
        <v>311269.11</v>
      </c>
      <c r="H7" s="15">
        <f t="shared" si="0"/>
        <v>604730.89</v>
      </c>
      <c r="I7" s="51"/>
    </row>
    <row r="8" spans="1:9" x14ac:dyDescent="0.2">
      <c r="A8" s="5"/>
      <c r="B8" s="11" t="s">
        <v>72</v>
      </c>
      <c r="C8" s="15">
        <v>0</v>
      </c>
      <c r="D8" s="15">
        <v>0</v>
      </c>
      <c r="E8" s="15">
        <v>0</v>
      </c>
      <c r="F8" s="15">
        <v>0</v>
      </c>
      <c r="G8" s="15">
        <v>0</v>
      </c>
      <c r="H8" s="15">
        <f t="shared" si="0"/>
        <v>0</v>
      </c>
      <c r="I8" s="51"/>
    </row>
    <row r="9" spans="1:9" x14ac:dyDescent="0.2">
      <c r="A9" s="5"/>
      <c r="B9" s="11" t="s">
        <v>35</v>
      </c>
      <c r="C9" s="15">
        <v>0</v>
      </c>
      <c r="D9" s="15">
        <v>0</v>
      </c>
      <c r="E9" s="15">
        <v>0</v>
      </c>
      <c r="F9" s="15">
        <v>0</v>
      </c>
      <c r="G9" s="15">
        <v>0</v>
      </c>
      <c r="H9" s="15">
        <f t="shared" si="0"/>
        <v>0</v>
      </c>
      <c r="I9" s="51"/>
    </row>
    <row r="10" spans="1:9" x14ac:dyDescent="0.2">
      <c r="A10" s="5"/>
      <c r="B10" s="11" t="s">
        <v>73</v>
      </c>
      <c r="C10" s="15">
        <v>100000</v>
      </c>
      <c r="D10" s="15">
        <v>0</v>
      </c>
      <c r="E10" s="15">
        <v>100000</v>
      </c>
      <c r="F10" s="15">
        <v>54312</v>
      </c>
      <c r="G10" s="15">
        <v>54312</v>
      </c>
      <c r="H10" s="15">
        <f t="shared" si="0"/>
        <v>45688</v>
      </c>
      <c r="I10" s="51"/>
    </row>
    <row r="11" spans="1:9" x14ac:dyDescent="0.2">
      <c r="A11" s="5"/>
      <c r="B11" s="11" t="s">
        <v>36</v>
      </c>
      <c r="C11" s="15">
        <v>0</v>
      </c>
      <c r="D11" s="15">
        <v>0</v>
      </c>
      <c r="E11" s="15">
        <v>0</v>
      </c>
      <c r="F11" s="15">
        <v>0</v>
      </c>
      <c r="G11" s="15">
        <v>0</v>
      </c>
      <c r="H11" s="15">
        <f t="shared" si="0"/>
        <v>0</v>
      </c>
      <c r="I11" s="51"/>
    </row>
    <row r="12" spans="1:9" x14ac:dyDescent="0.2">
      <c r="A12" s="5"/>
      <c r="B12" s="11" t="s">
        <v>74</v>
      </c>
      <c r="C12" s="15">
        <v>0</v>
      </c>
      <c r="D12" s="15">
        <v>0</v>
      </c>
      <c r="E12" s="15">
        <v>0</v>
      </c>
      <c r="F12" s="15">
        <v>0</v>
      </c>
      <c r="G12" s="15">
        <v>0</v>
      </c>
      <c r="H12" s="15">
        <f t="shared" si="0"/>
        <v>0</v>
      </c>
      <c r="I12" s="51"/>
    </row>
    <row r="13" spans="1:9" x14ac:dyDescent="0.2">
      <c r="A13" s="50" t="s">
        <v>62</v>
      </c>
      <c r="B13" s="7"/>
      <c r="C13" s="15">
        <v>13758407.710000001</v>
      </c>
      <c r="D13" s="15">
        <v>1233688.3</v>
      </c>
      <c r="E13" s="15">
        <v>14992096.01</v>
      </c>
      <c r="F13" s="15">
        <v>12000495.9</v>
      </c>
      <c r="G13" s="15">
        <v>11198186.02</v>
      </c>
      <c r="H13" s="15">
        <f t="shared" si="0"/>
        <v>2991600.1099999994</v>
      </c>
    </row>
    <row r="14" spans="1:9" x14ac:dyDescent="0.2">
      <c r="A14" s="5"/>
      <c r="B14" s="11" t="s">
        <v>75</v>
      </c>
      <c r="C14" s="15">
        <v>1060593.6399999999</v>
      </c>
      <c r="D14" s="15">
        <v>35773.26</v>
      </c>
      <c r="E14" s="15">
        <v>1096366.8999999999</v>
      </c>
      <c r="F14" s="15">
        <v>745538.56000000006</v>
      </c>
      <c r="G14" s="15">
        <v>733574.19</v>
      </c>
      <c r="H14" s="15">
        <f t="shared" si="0"/>
        <v>350828.33999999985</v>
      </c>
    </row>
    <row r="15" spans="1:9" x14ac:dyDescent="0.2">
      <c r="A15" s="5"/>
      <c r="B15" s="11" t="s">
        <v>76</v>
      </c>
      <c r="C15" s="15">
        <v>39271.75</v>
      </c>
      <c r="D15" s="15">
        <v>13728.25</v>
      </c>
      <c r="E15" s="15">
        <v>53000</v>
      </c>
      <c r="F15" s="15">
        <v>40645.97</v>
      </c>
      <c r="G15" s="15">
        <v>40645.97</v>
      </c>
      <c r="H15" s="15">
        <f t="shared" si="0"/>
        <v>12354.029999999999</v>
      </c>
    </row>
    <row r="16" spans="1:9" x14ac:dyDescent="0.2">
      <c r="A16" s="5"/>
      <c r="B16" s="11" t="s">
        <v>77</v>
      </c>
      <c r="C16" s="15">
        <v>0</v>
      </c>
      <c r="D16" s="15">
        <v>0</v>
      </c>
      <c r="E16" s="15">
        <v>0</v>
      </c>
      <c r="F16" s="15">
        <v>0</v>
      </c>
      <c r="G16" s="15">
        <v>0</v>
      </c>
      <c r="H16" s="15">
        <f t="shared" si="0"/>
        <v>0</v>
      </c>
    </row>
    <row r="17" spans="1:8" x14ac:dyDescent="0.2">
      <c r="A17" s="5"/>
      <c r="B17" s="11" t="s">
        <v>78</v>
      </c>
      <c r="C17" s="15">
        <v>904537.13</v>
      </c>
      <c r="D17" s="15">
        <v>22280.63</v>
      </c>
      <c r="E17" s="15">
        <v>926817.76</v>
      </c>
      <c r="F17" s="15">
        <v>513557.81</v>
      </c>
      <c r="G17" s="15">
        <v>475971.25</v>
      </c>
      <c r="H17" s="15">
        <f t="shared" si="0"/>
        <v>413259.95</v>
      </c>
    </row>
    <row r="18" spans="1:8" x14ac:dyDescent="0.2">
      <c r="A18" s="5"/>
      <c r="B18" s="11" t="s">
        <v>79</v>
      </c>
      <c r="C18" s="15">
        <v>2755420</v>
      </c>
      <c r="D18" s="15">
        <v>758877.53</v>
      </c>
      <c r="E18" s="15">
        <v>3514297.53</v>
      </c>
      <c r="F18" s="15">
        <v>3150418.28</v>
      </c>
      <c r="G18" s="15">
        <v>3150418.28</v>
      </c>
      <c r="H18" s="15">
        <f t="shared" si="0"/>
        <v>363879.25</v>
      </c>
    </row>
    <row r="19" spans="1:8" x14ac:dyDescent="0.2">
      <c r="A19" s="5"/>
      <c r="B19" s="11" t="s">
        <v>80</v>
      </c>
      <c r="C19" s="15">
        <v>6161846.4900000002</v>
      </c>
      <c r="D19" s="15">
        <v>717024.18</v>
      </c>
      <c r="E19" s="15">
        <v>6878870.6699999999</v>
      </c>
      <c r="F19" s="15">
        <v>6297940.1500000004</v>
      </c>
      <c r="G19" s="15">
        <v>5586045.2000000002</v>
      </c>
      <c r="H19" s="15">
        <f t="shared" si="0"/>
        <v>580930.51999999955</v>
      </c>
    </row>
    <row r="20" spans="1:8" x14ac:dyDescent="0.2">
      <c r="A20" s="5"/>
      <c r="B20" s="11" t="s">
        <v>81</v>
      </c>
      <c r="C20" s="15">
        <v>652586.52</v>
      </c>
      <c r="D20" s="15">
        <v>-52114.42</v>
      </c>
      <c r="E20" s="15">
        <v>600472.1</v>
      </c>
      <c r="F20" s="15">
        <v>255771.55</v>
      </c>
      <c r="G20" s="15">
        <v>255771.55</v>
      </c>
      <c r="H20" s="15">
        <f t="shared" si="0"/>
        <v>344700.55</v>
      </c>
    </row>
    <row r="21" spans="1:8" x14ac:dyDescent="0.2">
      <c r="A21" s="5"/>
      <c r="B21" s="11" t="s">
        <v>82</v>
      </c>
      <c r="C21" s="15">
        <v>0</v>
      </c>
      <c r="D21" s="15">
        <v>0</v>
      </c>
      <c r="E21" s="15">
        <v>0</v>
      </c>
      <c r="F21" s="15">
        <v>0</v>
      </c>
      <c r="G21" s="15">
        <v>0</v>
      </c>
      <c r="H21" s="15">
        <f t="shared" si="0"/>
        <v>0</v>
      </c>
    </row>
    <row r="22" spans="1:8" x14ac:dyDescent="0.2">
      <c r="A22" s="5"/>
      <c r="B22" s="11" t="s">
        <v>83</v>
      </c>
      <c r="C22" s="15">
        <v>2184152.1800000002</v>
      </c>
      <c r="D22" s="15">
        <v>-261881.13</v>
      </c>
      <c r="E22" s="15">
        <v>1922271.05</v>
      </c>
      <c r="F22" s="15">
        <v>996623.58</v>
      </c>
      <c r="G22" s="15">
        <v>955759.58</v>
      </c>
      <c r="H22" s="15">
        <f t="shared" si="0"/>
        <v>925647.47000000009</v>
      </c>
    </row>
    <row r="23" spans="1:8" x14ac:dyDescent="0.2">
      <c r="A23" s="50" t="s">
        <v>63</v>
      </c>
      <c r="B23" s="7"/>
      <c r="C23" s="15">
        <v>17034755.379999999</v>
      </c>
      <c r="D23" s="15">
        <v>99686715.150000006</v>
      </c>
      <c r="E23" s="15">
        <v>116721470.53</v>
      </c>
      <c r="F23" s="15">
        <v>105796397.75</v>
      </c>
      <c r="G23" s="15">
        <v>104526569.03</v>
      </c>
      <c r="H23" s="15">
        <f t="shared" si="0"/>
        <v>10925072.780000001</v>
      </c>
    </row>
    <row r="24" spans="1:8" x14ac:dyDescent="0.2">
      <c r="A24" s="5"/>
      <c r="B24" s="11" t="s">
        <v>84</v>
      </c>
      <c r="C24" s="15">
        <v>845216.02</v>
      </c>
      <c r="D24" s="15">
        <v>-165697.85999999999</v>
      </c>
      <c r="E24" s="15">
        <v>679518.16</v>
      </c>
      <c r="F24" s="15">
        <v>241233.64</v>
      </c>
      <c r="G24" s="15">
        <v>241233.64</v>
      </c>
      <c r="H24" s="15">
        <f t="shared" si="0"/>
        <v>438284.52</v>
      </c>
    </row>
    <row r="25" spans="1:8" x14ac:dyDescent="0.2">
      <c r="A25" s="5"/>
      <c r="B25" s="11" t="s">
        <v>85</v>
      </c>
      <c r="C25" s="15">
        <v>1355900.17</v>
      </c>
      <c r="D25" s="15">
        <v>378581.06</v>
      </c>
      <c r="E25" s="15">
        <v>1734481.23</v>
      </c>
      <c r="F25" s="15">
        <v>836642.67</v>
      </c>
      <c r="G25" s="15">
        <v>827131.75</v>
      </c>
      <c r="H25" s="15">
        <f t="shared" si="0"/>
        <v>897838.55999999994</v>
      </c>
    </row>
    <row r="26" spans="1:8" x14ac:dyDescent="0.2">
      <c r="A26" s="5"/>
      <c r="B26" s="11" t="s">
        <v>86</v>
      </c>
      <c r="C26" s="15">
        <v>3177138.31</v>
      </c>
      <c r="D26" s="15">
        <v>2390148.7799999998</v>
      </c>
      <c r="E26" s="15">
        <v>5567287.0899999999</v>
      </c>
      <c r="F26" s="15">
        <v>3103885.83</v>
      </c>
      <c r="G26" s="15">
        <v>3088635.83</v>
      </c>
      <c r="H26" s="15">
        <f t="shared" si="0"/>
        <v>2463401.2599999998</v>
      </c>
    </row>
    <row r="27" spans="1:8" x14ac:dyDescent="0.2">
      <c r="A27" s="5"/>
      <c r="B27" s="11" t="s">
        <v>87</v>
      </c>
      <c r="C27" s="15">
        <v>2239093.4900000002</v>
      </c>
      <c r="D27" s="15">
        <v>47099.22</v>
      </c>
      <c r="E27" s="15">
        <v>2286192.71</v>
      </c>
      <c r="F27" s="15">
        <v>1502489.86</v>
      </c>
      <c r="G27" s="15">
        <v>1502007.88</v>
      </c>
      <c r="H27" s="15">
        <f t="shared" si="0"/>
        <v>783702.84999999986</v>
      </c>
    </row>
    <row r="28" spans="1:8" x14ac:dyDescent="0.2">
      <c r="A28" s="5"/>
      <c r="B28" s="11" t="s">
        <v>88</v>
      </c>
      <c r="C28" s="15">
        <v>4055247.07</v>
      </c>
      <c r="D28" s="15">
        <v>99091962.150000006</v>
      </c>
      <c r="E28" s="15">
        <v>103147209.22</v>
      </c>
      <c r="F28" s="15">
        <v>99138273.079999998</v>
      </c>
      <c r="G28" s="15">
        <v>98008973.930000007</v>
      </c>
      <c r="H28" s="15">
        <f t="shared" si="0"/>
        <v>4008936.1400000006</v>
      </c>
    </row>
    <row r="29" spans="1:8" x14ac:dyDescent="0.2">
      <c r="A29" s="5"/>
      <c r="B29" s="11" t="s">
        <v>89</v>
      </c>
      <c r="C29" s="15">
        <v>769755.17</v>
      </c>
      <c r="D29" s="15">
        <v>-8797.2099999999991</v>
      </c>
      <c r="E29" s="15">
        <v>760957.96</v>
      </c>
      <c r="F29" s="15">
        <v>270660.63</v>
      </c>
      <c r="G29" s="15">
        <v>189076.28</v>
      </c>
      <c r="H29" s="15">
        <f t="shared" si="0"/>
        <v>490297.32999999996</v>
      </c>
    </row>
    <row r="30" spans="1:8" x14ac:dyDescent="0.2">
      <c r="A30" s="5"/>
      <c r="B30" s="11" t="s">
        <v>90</v>
      </c>
      <c r="C30" s="15">
        <v>118001.33</v>
      </c>
      <c r="D30" s="15">
        <v>-49057.4</v>
      </c>
      <c r="E30" s="15">
        <v>68943.929999999993</v>
      </c>
      <c r="F30" s="15">
        <v>25844.82</v>
      </c>
      <c r="G30" s="15">
        <v>25844.82</v>
      </c>
      <c r="H30" s="15">
        <f t="shared" si="0"/>
        <v>43099.109999999993</v>
      </c>
    </row>
    <row r="31" spans="1:8" x14ac:dyDescent="0.2">
      <c r="A31" s="5"/>
      <c r="B31" s="11" t="s">
        <v>91</v>
      </c>
      <c r="C31" s="15">
        <v>625408.21</v>
      </c>
      <c r="D31" s="15">
        <v>-103475.42</v>
      </c>
      <c r="E31" s="15">
        <v>521932.79</v>
      </c>
      <c r="F31" s="15">
        <v>244347.49</v>
      </c>
      <c r="G31" s="15">
        <v>244347.49</v>
      </c>
      <c r="H31" s="15">
        <f t="shared" si="0"/>
        <v>277585.3</v>
      </c>
    </row>
    <row r="32" spans="1:8" x14ac:dyDescent="0.2">
      <c r="A32" s="5"/>
      <c r="B32" s="11" t="s">
        <v>19</v>
      </c>
      <c r="C32" s="15">
        <v>3848995.61</v>
      </c>
      <c r="D32" s="15">
        <v>-1894048.17</v>
      </c>
      <c r="E32" s="15">
        <v>1954947.44</v>
      </c>
      <c r="F32" s="15">
        <v>433019.73</v>
      </c>
      <c r="G32" s="15">
        <v>399317.41</v>
      </c>
      <c r="H32" s="15">
        <f t="shared" si="0"/>
        <v>1521927.71</v>
      </c>
    </row>
    <row r="33" spans="1:8" x14ac:dyDescent="0.2">
      <c r="A33" s="50" t="s">
        <v>64</v>
      </c>
      <c r="B33" s="7"/>
      <c r="C33" s="15">
        <v>0</v>
      </c>
      <c r="D33" s="15">
        <v>0</v>
      </c>
      <c r="E33" s="15">
        <v>0</v>
      </c>
      <c r="F33" s="15">
        <v>0</v>
      </c>
      <c r="G33" s="15">
        <v>0</v>
      </c>
      <c r="H33" s="15">
        <f t="shared" si="0"/>
        <v>0</v>
      </c>
    </row>
    <row r="34" spans="1:8" x14ac:dyDescent="0.2">
      <c r="A34" s="5"/>
      <c r="B34" s="11" t="s">
        <v>92</v>
      </c>
      <c r="C34" s="15">
        <v>0</v>
      </c>
      <c r="D34" s="15">
        <v>0</v>
      </c>
      <c r="E34" s="15">
        <v>0</v>
      </c>
      <c r="F34" s="15">
        <v>0</v>
      </c>
      <c r="G34" s="15">
        <v>0</v>
      </c>
      <c r="H34" s="15">
        <f t="shared" si="0"/>
        <v>0</v>
      </c>
    </row>
    <row r="35" spans="1:8" x14ac:dyDescent="0.2">
      <c r="A35" s="5"/>
      <c r="B35" s="11" t="s">
        <v>93</v>
      </c>
      <c r="C35" s="15">
        <v>0</v>
      </c>
      <c r="D35" s="15">
        <v>0</v>
      </c>
      <c r="E35" s="15">
        <v>0</v>
      </c>
      <c r="F35" s="15">
        <v>0</v>
      </c>
      <c r="G35" s="15">
        <v>0</v>
      </c>
      <c r="H35" s="15">
        <f t="shared" si="0"/>
        <v>0</v>
      </c>
    </row>
    <row r="36" spans="1:8" x14ac:dyDescent="0.2">
      <c r="A36" s="5"/>
      <c r="B36" s="11" t="s">
        <v>94</v>
      </c>
      <c r="C36" s="15">
        <v>0</v>
      </c>
      <c r="D36" s="15">
        <v>0</v>
      </c>
      <c r="E36" s="15">
        <v>0</v>
      </c>
      <c r="F36" s="15">
        <v>0</v>
      </c>
      <c r="G36" s="15">
        <v>0</v>
      </c>
      <c r="H36" s="15">
        <f t="shared" si="0"/>
        <v>0</v>
      </c>
    </row>
    <row r="37" spans="1:8" x14ac:dyDescent="0.2">
      <c r="A37" s="5"/>
      <c r="B37" s="11" t="s">
        <v>95</v>
      </c>
      <c r="C37" s="15">
        <v>0</v>
      </c>
      <c r="D37" s="15">
        <v>0</v>
      </c>
      <c r="E37" s="15">
        <v>0</v>
      </c>
      <c r="F37" s="15">
        <v>0</v>
      </c>
      <c r="G37" s="15">
        <v>0</v>
      </c>
      <c r="H37" s="15">
        <f t="shared" si="0"/>
        <v>0</v>
      </c>
    </row>
    <row r="38" spans="1:8" x14ac:dyDescent="0.2">
      <c r="A38" s="5"/>
      <c r="B38" s="11" t="s">
        <v>41</v>
      </c>
      <c r="C38" s="15">
        <v>0</v>
      </c>
      <c r="D38" s="15">
        <v>0</v>
      </c>
      <c r="E38" s="15">
        <v>0</v>
      </c>
      <c r="F38" s="15">
        <v>0</v>
      </c>
      <c r="G38" s="15">
        <v>0</v>
      </c>
      <c r="H38" s="15">
        <f t="shared" si="0"/>
        <v>0</v>
      </c>
    </row>
    <row r="39" spans="1:8" x14ac:dyDescent="0.2">
      <c r="A39" s="5"/>
      <c r="B39" s="11" t="s">
        <v>96</v>
      </c>
      <c r="C39" s="15">
        <v>0</v>
      </c>
      <c r="D39" s="15">
        <v>0</v>
      </c>
      <c r="E39" s="15">
        <v>0</v>
      </c>
      <c r="F39" s="15">
        <v>0</v>
      </c>
      <c r="G39" s="15">
        <v>0</v>
      </c>
      <c r="H39" s="15">
        <f t="shared" si="0"/>
        <v>0</v>
      </c>
    </row>
    <row r="40" spans="1:8" x14ac:dyDescent="0.2">
      <c r="A40" s="5"/>
      <c r="B40" s="11" t="s">
        <v>97</v>
      </c>
      <c r="C40" s="15">
        <v>0</v>
      </c>
      <c r="D40" s="15">
        <v>0</v>
      </c>
      <c r="E40" s="15">
        <v>0</v>
      </c>
      <c r="F40" s="15">
        <v>0</v>
      </c>
      <c r="G40" s="15">
        <v>0</v>
      </c>
      <c r="H40" s="15">
        <f t="shared" si="0"/>
        <v>0</v>
      </c>
    </row>
    <row r="41" spans="1:8" x14ac:dyDescent="0.2">
      <c r="A41" s="5"/>
      <c r="B41" s="11" t="s">
        <v>37</v>
      </c>
      <c r="C41" s="15">
        <v>0</v>
      </c>
      <c r="D41" s="15">
        <v>0</v>
      </c>
      <c r="E41" s="15">
        <v>0</v>
      </c>
      <c r="F41" s="15">
        <v>0</v>
      </c>
      <c r="G41" s="15">
        <v>0</v>
      </c>
      <c r="H41" s="15">
        <f t="shared" si="0"/>
        <v>0</v>
      </c>
    </row>
    <row r="42" spans="1:8" x14ac:dyDescent="0.2">
      <c r="A42" s="5"/>
      <c r="B42" s="11" t="s">
        <v>98</v>
      </c>
      <c r="C42" s="15">
        <v>0</v>
      </c>
      <c r="D42" s="15">
        <v>0</v>
      </c>
      <c r="E42" s="15">
        <v>0</v>
      </c>
      <c r="F42" s="15">
        <v>0</v>
      </c>
      <c r="G42" s="15">
        <v>0</v>
      </c>
      <c r="H42" s="15">
        <f t="shared" si="0"/>
        <v>0</v>
      </c>
    </row>
    <row r="43" spans="1:8" x14ac:dyDescent="0.2">
      <c r="A43" s="50" t="s">
        <v>65</v>
      </c>
      <c r="B43" s="7"/>
      <c r="C43" s="15">
        <v>2141367.7400000002</v>
      </c>
      <c r="D43" s="15">
        <v>13195504.310000001</v>
      </c>
      <c r="E43" s="15">
        <v>15336872.050000001</v>
      </c>
      <c r="F43" s="15">
        <v>12090851.52</v>
      </c>
      <c r="G43" s="15">
        <v>11731018.779999999</v>
      </c>
      <c r="H43" s="15">
        <f t="shared" si="0"/>
        <v>3246020.5300000012</v>
      </c>
    </row>
    <row r="44" spans="1:8" x14ac:dyDescent="0.2">
      <c r="A44" s="5"/>
      <c r="B44" s="11" t="s">
        <v>99</v>
      </c>
      <c r="C44" s="15">
        <v>800445.45</v>
      </c>
      <c r="D44" s="15">
        <v>177169.56</v>
      </c>
      <c r="E44" s="15">
        <v>977615.01</v>
      </c>
      <c r="F44" s="15">
        <v>440694.95</v>
      </c>
      <c r="G44" s="15">
        <v>425586.95</v>
      </c>
      <c r="H44" s="15">
        <f t="shared" si="0"/>
        <v>536920.06000000006</v>
      </c>
    </row>
    <row r="45" spans="1:8" x14ac:dyDescent="0.2">
      <c r="A45" s="5"/>
      <c r="B45" s="11" t="s">
        <v>100</v>
      </c>
      <c r="C45" s="15">
        <v>0</v>
      </c>
      <c r="D45" s="15">
        <v>0</v>
      </c>
      <c r="E45" s="15">
        <v>0</v>
      </c>
      <c r="F45" s="15">
        <v>0</v>
      </c>
      <c r="G45" s="15">
        <v>0</v>
      </c>
      <c r="H45" s="15">
        <f t="shared" si="0"/>
        <v>0</v>
      </c>
    </row>
    <row r="46" spans="1:8" x14ac:dyDescent="0.2">
      <c r="A46" s="5"/>
      <c r="B46" s="11" t="s">
        <v>101</v>
      </c>
      <c r="C46" s="15">
        <v>10000</v>
      </c>
      <c r="D46" s="15">
        <v>2224.08</v>
      </c>
      <c r="E46" s="15">
        <v>12224.08</v>
      </c>
      <c r="F46" s="15">
        <v>10538</v>
      </c>
      <c r="G46" s="15">
        <v>10538</v>
      </c>
      <c r="H46" s="15">
        <f t="shared" si="0"/>
        <v>1686.08</v>
      </c>
    </row>
    <row r="47" spans="1:8" x14ac:dyDescent="0.2">
      <c r="A47" s="5"/>
      <c r="B47" s="11" t="s">
        <v>102</v>
      </c>
      <c r="C47" s="15">
        <v>340093.18</v>
      </c>
      <c r="D47" s="15">
        <v>10469900</v>
      </c>
      <c r="E47" s="15">
        <v>10809993.18</v>
      </c>
      <c r="F47" s="15">
        <v>9478070.7799999993</v>
      </c>
      <c r="G47" s="15">
        <v>9478070.7799999993</v>
      </c>
      <c r="H47" s="15">
        <f t="shared" si="0"/>
        <v>1331922.4000000004</v>
      </c>
    </row>
    <row r="48" spans="1:8" x14ac:dyDescent="0.2">
      <c r="A48" s="5"/>
      <c r="B48" s="11" t="s">
        <v>103</v>
      </c>
      <c r="C48" s="15">
        <v>10000</v>
      </c>
      <c r="D48" s="15">
        <v>2000</v>
      </c>
      <c r="E48" s="15">
        <v>12000</v>
      </c>
      <c r="F48" s="15">
        <v>1648.68</v>
      </c>
      <c r="G48" s="15">
        <v>1648.68</v>
      </c>
      <c r="H48" s="15">
        <f t="shared" si="0"/>
        <v>10351.32</v>
      </c>
    </row>
    <row r="49" spans="1:8" x14ac:dyDescent="0.2">
      <c r="A49" s="5"/>
      <c r="B49" s="11" t="s">
        <v>104</v>
      </c>
      <c r="C49" s="15">
        <v>337309.36</v>
      </c>
      <c r="D49" s="15">
        <v>2476910.67</v>
      </c>
      <c r="E49" s="15">
        <v>2814220.03</v>
      </c>
      <c r="F49" s="15">
        <v>1661052.5</v>
      </c>
      <c r="G49" s="15">
        <v>1316327.76</v>
      </c>
      <c r="H49" s="15">
        <f t="shared" si="0"/>
        <v>1153167.5299999998</v>
      </c>
    </row>
    <row r="50" spans="1:8" x14ac:dyDescent="0.2">
      <c r="A50" s="5"/>
      <c r="B50" s="11" t="s">
        <v>105</v>
      </c>
      <c r="C50" s="15">
        <v>0</v>
      </c>
      <c r="D50" s="15">
        <v>0</v>
      </c>
      <c r="E50" s="15">
        <v>0</v>
      </c>
      <c r="F50" s="15">
        <v>0</v>
      </c>
      <c r="G50" s="15">
        <v>0</v>
      </c>
      <c r="H50" s="15">
        <f t="shared" si="0"/>
        <v>0</v>
      </c>
    </row>
    <row r="51" spans="1:8" x14ac:dyDescent="0.2">
      <c r="A51" s="5"/>
      <c r="B51" s="11" t="s">
        <v>106</v>
      </c>
      <c r="C51" s="15">
        <v>0</v>
      </c>
      <c r="D51" s="15">
        <v>0</v>
      </c>
      <c r="E51" s="15">
        <v>0</v>
      </c>
      <c r="F51" s="15">
        <v>0</v>
      </c>
      <c r="G51" s="15">
        <v>0</v>
      </c>
      <c r="H51" s="15">
        <f t="shared" si="0"/>
        <v>0</v>
      </c>
    </row>
    <row r="52" spans="1:8" x14ac:dyDescent="0.2">
      <c r="A52" s="5"/>
      <c r="B52" s="11" t="s">
        <v>107</v>
      </c>
      <c r="C52" s="15">
        <v>643519.75</v>
      </c>
      <c r="D52" s="15">
        <v>67300</v>
      </c>
      <c r="E52" s="15">
        <v>67300</v>
      </c>
      <c r="F52" s="15">
        <v>498846.6</v>
      </c>
      <c r="G52" s="15">
        <v>498846.6</v>
      </c>
      <c r="H52" s="15">
        <v>0</v>
      </c>
    </row>
    <row r="53" spans="1:8" x14ac:dyDescent="0.2">
      <c r="A53" s="50" t="s">
        <v>66</v>
      </c>
      <c r="B53" s="7"/>
      <c r="C53" s="15">
        <v>0</v>
      </c>
      <c r="D53" s="15"/>
      <c r="E53" s="15"/>
      <c r="F53" s="15"/>
      <c r="G53" s="15"/>
      <c r="H53" s="15">
        <f t="shared" si="0"/>
        <v>0</v>
      </c>
    </row>
    <row r="54" spans="1:8" x14ac:dyDescent="0.2">
      <c r="A54" s="5"/>
      <c r="B54" s="11" t="s">
        <v>108</v>
      </c>
      <c r="C54" s="15">
        <v>0</v>
      </c>
      <c r="D54" s="15"/>
      <c r="E54" s="15"/>
      <c r="F54" s="15"/>
      <c r="G54" s="15"/>
      <c r="H54" s="15">
        <f t="shared" si="0"/>
        <v>0</v>
      </c>
    </row>
    <row r="55" spans="1:8" x14ac:dyDescent="0.2">
      <c r="A55" s="5"/>
      <c r="B55" s="11" t="s">
        <v>109</v>
      </c>
      <c r="C55" s="15">
        <v>0</v>
      </c>
      <c r="D55" s="15"/>
      <c r="E55" s="15"/>
      <c r="F55" s="15"/>
      <c r="G55" s="15"/>
      <c r="H55" s="15">
        <f t="shared" si="0"/>
        <v>0</v>
      </c>
    </row>
    <row r="56" spans="1:8" x14ac:dyDescent="0.2">
      <c r="A56" s="5"/>
      <c r="B56" s="11" t="s">
        <v>110</v>
      </c>
      <c r="C56" s="15">
        <v>0</v>
      </c>
      <c r="D56" s="15"/>
      <c r="E56" s="15"/>
      <c r="F56" s="15"/>
      <c r="G56" s="15"/>
      <c r="H56" s="15">
        <f t="shared" si="0"/>
        <v>0</v>
      </c>
    </row>
    <row r="57" spans="1:8" x14ac:dyDescent="0.2">
      <c r="A57" s="50" t="s">
        <v>67</v>
      </c>
      <c r="B57" s="7"/>
      <c r="C57" s="15">
        <v>0</v>
      </c>
      <c r="D57" s="15">
        <v>0</v>
      </c>
      <c r="E57" s="15">
        <v>0</v>
      </c>
      <c r="F57" s="15">
        <v>0</v>
      </c>
      <c r="G57" s="15">
        <v>0</v>
      </c>
      <c r="H57" s="15">
        <f t="shared" si="0"/>
        <v>0</v>
      </c>
    </row>
    <row r="58" spans="1:8" x14ac:dyDescent="0.2">
      <c r="A58" s="5"/>
      <c r="B58" s="11" t="s">
        <v>111</v>
      </c>
      <c r="C58" s="15">
        <v>0</v>
      </c>
      <c r="D58" s="15">
        <v>0</v>
      </c>
      <c r="E58" s="15">
        <v>0</v>
      </c>
      <c r="F58" s="15">
        <v>0</v>
      </c>
      <c r="G58" s="15">
        <v>0</v>
      </c>
      <c r="H58" s="15">
        <f t="shared" si="0"/>
        <v>0</v>
      </c>
    </row>
    <row r="59" spans="1:8" x14ac:dyDescent="0.2">
      <c r="A59" s="5"/>
      <c r="B59" s="11" t="s">
        <v>112</v>
      </c>
      <c r="C59" s="15">
        <v>0</v>
      </c>
      <c r="D59" s="15">
        <v>0</v>
      </c>
      <c r="E59" s="15">
        <v>0</v>
      </c>
      <c r="F59" s="15">
        <v>0</v>
      </c>
      <c r="G59" s="15">
        <v>0</v>
      </c>
      <c r="H59" s="15">
        <f t="shared" si="0"/>
        <v>0</v>
      </c>
    </row>
    <row r="60" spans="1:8" x14ac:dyDescent="0.2">
      <c r="A60" s="5"/>
      <c r="B60" s="11" t="s">
        <v>113</v>
      </c>
      <c r="C60" s="15">
        <v>0</v>
      </c>
      <c r="D60" s="15">
        <v>0</v>
      </c>
      <c r="E60" s="15">
        <v>0</v>
      </c>
      <c r="F60" s="15">
        <v>0</v>
      </c>
      <c r="G60" s="15">
        <v>0</v>
      </c>
      <c r="H60" s="15">
        <f t="shared" si="0"/>
        <v>0</v>
      </c>
    </row>
    <row r="61" spans="1:8" x14ac:dyDescent="0.2">
      <c r="A61" s="5"/>
      <c r="B61" s="11" t="s">
        <v>114</v>
      </c>
      <c r="C61" s="15">
        <v>0</v>
      </c>
      <c r="D61" s="15">
        <v>0</v>
      </c>
      <c r="E61" s="15">
        <v>0</v>
      </c>
      <c r="F61" s="15">
        <v>0</v>
      </c>
      <c r="G61" s="15">
        <v>0</v>
      </c>
      <c r="H61" s="15">
        <f t="shared" si="0"/>
        <v>0</v>
      </c>
    </row>
    <row r="62" spans="1:8" x14ac:dyDescent="0.2">
      <c r="A62" s="5"/>
      <c r="B62" s="11" t="s">
        <v>115</v>
      </c>
      <c r="C62" s="15">
        <v>0</v>
      </c>
      <c r="D62" s="15">
        <v>0</v>
      </c>
      <c r="E62" s="15">
        <v>0</v>
      </c>
      <c r="F62" s="15">
        <v>0</v>
      </c>
      <c r="G62" s="15">
        <v>0</v>
      </c>
      <c r="H62" s="15">
        <f t="shared" si="0"/>
        <v>0</v>
      </c>
    </row>
    <row r="63" spans="1:8" x14ac:dyDescent="0.2">
      <c r="A63" s="5"/>
      <c r="B63" s="11" t="s">
        <v>116</v>
      </c>
      <c r="C63" s="15">
        <v>0</v>
      </c>
      <c r="D63" s="15">
        <v>0</v>
      </c>
      <c r="E63" s="15">
        <v>0</v>
      </c>
      <c r="F63" s="15">
        <v>0</v>
      </c>
      <c r="G63" s="15">
        <v>0</v>
      </c>
      <c r="H63" s="15">
        <f t="shared" si="0"/>
        <v>0</v>
      </c>
    </row>
    <row r="64" spans="1:8" x14ac:dyDescent="0.2">
      <c r="A64" s="5"/>
      <c r="B64" s="11" t="s">
        <v>117</v>
      </c>
      <c r="C64" s="15">
        <v>0</v>
      </c>
      <c r="D64" s="15">
        <v>0</v>
      </c>
      <c r="E64" s="15">
        <v>0</v>
      </c>
      <c r="F64" s="15">
        <v>0</v>
      </c>
      <c r="G64" s="15">
        <v>0</v>
      </c>
      <c r="H64" s="15">
        <f t="shared" si="0"/>
        <v>0</v>
      </c>
    </row>
    <row r="65" spans="1:8" x14ac:dyDescent="0.2">
      <c r="A65" s="50" t="s">
        <v>68</v>
      </c>
      <c r="B65" s="7"/>
      <c r="C65" s="15">
        <v>0</v>
      </c>
      <c r="D65" s="15">
        <v>0</v>
      </c>
      <c r="E65" s="15">
        <v>0</v>
      </c>
      <c r="F65" s="15">
        <v>0</v>
      </c>
      <c r="G65" s="15">
        <v>0</v>
      </c>
      <c r="H65" s="15">
        <f t="shared" si="0"/>
        <v>0</v>
      </c>
    </row>
    <row r="66" spans="1:8" x14ac:dyDescent="0.2">
      <c r="A66" s="5"/>
      <c r="B66" s="11" t="s">
        <v>38</v>
      </c>
      <c r="C66" s="15">
        <v>0</v>
      </c>
      <c r="D66" s="15">
        <v>0</v>
      </c>
      <c r="E66" s="15">
        <v>0</v>
      </c>
      <c r="F66" s="15">
        <v>0</v>
      </c>
      <c r="G66" s="15">
        <v>0</v>
      </c>
      <c r="H66" s="15">
        <f t="shared" si="0"/>
        <v>0</v>
      </c>
    </row>
    <row r="67" spans="1:8" x14ac:dyDescent="0.2">
      <c r="A67" s="5"/>
      <c r="B67" s="11" t="s">
        <v>39</v>
      </c>
      <c r="C67" s="15">
        <v>0</v>
      </c>
      <c r="D67" s="15">
        <v>0</v>
      </c>
      <c r="E67" s="15">
        <v>0</v>
      </c>
      <c r="F67" s="15">
        <v>0</v>
      </c>
      <c r="G67" s="15">
        <v>0</v>
      </c>
      <c r="H67" s="15">
        <f t="shared" si="0"/>
        <v>0</v>
      </c>
    </row>
    <row r="68" spans="1:8" x14ac:dyDescent="0.2">
      <c r="A68" s="5"/>
      <c r="B68" s="11" t="s">
        <v>40</v>
      </c>
      <c r="C68" s="15">
        <v>0</v>
      </c>
      <c r="D68" s="15">
        <v>0</v>
      </c>
      <c r="E68" s="15">
        <v>0</v>
      </c>
      <c r="F68" s="15">
        <v>0</v>
      </c>
      <c r="G68" s="15">
        <v>0</v>
      </c>
      <c r="H68" s="15">
        <f t="shared" si="0"/>
        <v>0</v>
      </c>
    </row>
    <row r="69" spans="1:8" x14ac:dyDescent="0.2">
      <c r="A69" s="50" t="s">
        <v>69</v>
      </c>
      <c r="B69" s="7"/>
      <c r="C69" s="15">
        <v>0</v>
      </c>
      <c r="D69" s="15">
        <v>3040718.9</v>
      </c>
      <c r="E69" s="15">
        <v>3040718.9</v>
      </c>
      <c r="F69" s="15">
        <v>3010284.07</v>
      </c>
      <c r="G69" s="15">
        <v>3010284.07</v>
      </c>
      <c r="H69" s="15">
        <f t="shared" si="0"/>
        <v>30434.830000000075</v>
      </c>
    </row>
    <row r="70" spans="1:8" x14ac:dyDescent="0.2">
      <c r="A70" s="5"/>
      <c r="B70" s="11" t="s">
        <v>118</v>
      </c>
      <c r="C70" s="15">
        <v>0</v>
      </c>
      <c r="D70" s="15">
        <v>0</v>
      </c>
      <c r="E70" s="15">
        <v>0</v>
      </c>
      <c r="F70" s="15">
        <v>0</v>
      </c>
      <c r="G70" s="15">
        <v>0</v>
      </c>
      <c r="H70" s="15">
        <f t="shared" ref="H70:H77" si="1">E70-F70</f>
        <v>0</v>
      </c>
    </row>
    <row r="71" spans="1:8" x14ac:dyDescent="0.2">
      <c r="A71" s="5"/>
      <c r="B71" s="11" t="s">
        <v>119</v>
      </c>
      <c r="C71" s="15">
        <v>0</v>
      </c>
      <c r="D71" s="15">
        <v>0</v>
      </c>
      <c r="E71" s="15">
        <v>0</v>
      </c>
      <c r="F71" s="15">
        <v>0</v>
      </c>
      <c r="G71" s="15">
        <v>0</v>
      </c>
      <c r="H71" s="15">
        <f t="shared" si="1"/>
        <v>0</v>
      </c>
    </row>
    <row r="72" spans="1:8" x14ac:dyDescent="0.2">
      <c r="A72" s="5"/>
      <c r="B72" s="11" t="s">
        <v>120</v>
      </c>
      <c r="C72" s="15">
        <v>0</v>
      </c>
      <c r="D72" s="15">
        <v>0</v>
      </c>
      <c r="E72" s="15">
        <v>0</v>
      </c>
      <c r="F72" s="15">
        <v>0</v>
      </c>
      <c r="G72" s="15">
        <v>0</v>
      </c>
      <c r="H72" s="15">
        <f t="shared" si="1"/>
        <v>0</v>
      </c>
    </row>
    <row r="73" spans="1:8" x14ac:dyDescent="0.2">
      <c r="A73" s="5"/>
      <c r="B73" s="11" t="s">
        <v>121</v>
      </c>
      <c r="C73" s="15">
        <v>0</v>
      </c>
      <c r="D73" s="15">
        <v>0</v>
      </c>
      <c r="E73" s="15">
        <v>0</v>
      </c>
      <c r="F73" s="15">
        <v>0</v>
      </c>
      <c r="G73" s="15">
        <v>0</v>
      </c>
      <c r="H73" s="15">
        <f t="shared" si="1"/>
        <v>0</v>
      </c>
    </row>
    <row r="74" spans="1:8" x14ac:dyDescent="0.2">
      <c r="A74" s="5"/>
      <c r="B74" s="11" t="s">
        <v>122</v>
      </c>
      <c r="C74" s="15">
        <v>0</v>
      </c>
      <c r="D74" s="15">
        <v>0</v>
      </c>
      <c r="E74" s="15">
        <v>0</v>
      </c>
      <c r="F74" s="15">
        <v>0</v>
      </c>
      <c r="G74" s="15">
        <v>0</v>
      </c>
      <c r="H74" s="15">
        <f t="shared" si="1"/>
        <v>0</v>
      </c>
    </row>
    <row r="75" spans="1:8" x14ac:dyDescent="0.2">
      <c r="A75" s="5"/>
      <c r="B75" s="11" t="s">
        <v>123</v>
      </c>
      <c r="C75" s="15">
        <v>0</v>
      </c>
      <c r="D75" s="15">
        <v>0</v>
      </c>
      <c r="E75" s="15">
        <v>0</v>
      </c>
      <c r="F75" s="15">
        <v>0</v>
      </c>
      <c r="G75" s="15">
        <v>0</v>
      </c>
      <c r="H75" s="15">
        <f t="shared" si="1"/>
        <v>0</v>
      </c>
    </row>
    <row r="76" spans="1:8" x14ac:dyDescent="0.2">
      <c r="A76" s="6"/>
      <c r="B76" s="12" t="s">
        <v>124</v>
      </c>
      <c r="C76" s="15">
        <v>0</v>
      </c>
      <c r="D76" s="15">
        <v>3040718.9</v>
      </c>
      <c r="E76" s="15">
        <v>3040718.9</v>
      </c>
      <c r="F76" s="15">
        <v>3010284.07</v>
      </c>
      <c r="G76" s="15">
        <v>3010284.07</v>
      </c>
      <c r="H76" s="15">
        <f t="shared" si="1"/>
        <v>30434.830000000075</v>
      </c>
    </row>
    <row r="77" spans="1:8" x14ac:dyDescent="0.2">
      <c r="A77" s="8"/>
      <c r="B77" s="13" t="s">
        <v>53</v>
      </c>
      <c r="C77" s="17">
        <f>SUM(C5,C13,C23,C33,C43)</f>
        <v>33998530.829999998</v>
      </c>
      <c r="D77" s="17">
        <f>SUM(D5,D13,D23,D33,D43,D69)</f>
        <v>117108626.66000001</v>
      </c>
      <c r="E77" s="17">
        <f>SUM(E5,E13,E23,E33,E43,E69)</f>
        <v>151107157.49000001</v>
      </c>
      <c r="F77" s="17">
        <f>SUM(F5,F13,F23,F33,F43,F69)</f>
        <v>133263610.34999999</v>
      </c>
      <c r="G77" s="17">
        <f>SUM(G5,G13,G23,G33,G43,G69)</f>
        <v>130831639.00999999</v>
      </c>
      <c r="H77" s="17">
        <f t="shared" si="1"/>
        <v>17843547.140000015</v>
      </c>
    </row>
    <row r="81" spans="2:4" x14ac:dyDescent="0.2">
      <c r="B81" s="1" t="s">
        <v>137</v>
      </c>
      <c r="D81" s="1" t="s">
        <v>138</v>
      </c>
    </row>
    <row r="83" spans="2:4" x14ac:dyDescent="0.2">
      <c r="B83" s="1" t="s">
        <v>139</v>
      </c>
      <c r="D83" s="1" t="s">
        <v>140</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showGridLines="0" workbookViewId="0">
      <selection activeCell="G16" sqref="G16"/>
    </sheetView>
  </sheetViews>
  <sheetFormatPr baseColWidth="10" defaultColWidth="12"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5" t="s">
        <v>142</v>
      </c>
      <c r="B1" s="56"/>
      <c r="C1" s="56"/>
      <c r="D1" s="56"/>
      <c r="E1" s="56"/>
      <c r="F1" s="56"/>
      <c r="G1" s="56"/>
      <c r="H1" s="57"/>
    </row>
    <row r="2" spans="1:8" x14ac:dyDescent="0.2">
      <c r="A2" s="60" t="s">
        <v>54</v>
      </c>
      <c r="B2" s="61"/>
      <c r="C2" s="55" t="s">
        <v>60</v>
      </c>
      <c r="D2" s="56"/>
      <c r="E2" s="56"/>
      <c r="F2" s="56"/>
      <c r="G2" s="57"/>
      <c r="H2" s="58" t="s">
        <v>59</v>
      </c>
    </row>
    <row r="3" spans="1:8" ht="24.95" customHeight="1" x14ac:dyDescent="0.2">
      <c r="A3" s="62"/>
      <c r="B3" s="63"/>
      <c r="C3" s="9" t="s">
        <v>55</v>
      </c>
      <c r="D3" s="9" t="s">
        <v>125</v>
      </c>
      <c r="E3" s="9" t="s">
        <v>56</v>
      </c>
      <c r="F3" s="9" t="s">
        <v>57</v>
      </c>
      <c r="G3" s="9" t="s">
        <v>58</v>
      </c>
      <c r="H3" s="59"/>
    </row>
    <row r="4" spans="1:8" x14ac:dyDescent="0.2">
      <c r="A4" s="64"/>
      <c r="B4" s="65"/>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2">
        <v>31857163.09</v>
      </c>
      <c r="D6" s="52">
        <v>100872403.45</v>
      </c>
      <c r="E6" s="52">
        <v>132729566.54000001</v>
      </c>
      <c r="F6" s="52">
        <v>118162474.76000001</v>
      </c>
      <c r="G6" s="52">
        <v>116090336.16</v>
      </c>
      <c r="H6" s="52">
        <f>E6-F6</f>
        <v>14567091.780000001</v>
      </c>
    </row>
    <row r="7" spans="1:8" x14ac:dyDescent="0.2">
      <c r="A7" s="5"/>
      <c r="B7" s="18"/>
      <c r="C7" s="52"/>
      <c r="D7" s="52"/>
      <c r="E7" s="52"/>
      <c r="F7" s="52"/>
      <c r="G7" s="52"/>
      <c r="H7" s="52"/>
    </row>
    <row r="8" spans="1:8" x14ac:dyDescent="0.2">
      <c r="A8" s="5"/>
      <c r="B8" s="18" t="s">
        <v>1</v>
      </c>
      <c r="C8" s="52">
        <v>2141367.7400000002</v>
      </c>
      <c r="D8" s="52">
        <v>13195504.310000001</v>
      </c>
      <c r="E8" s="52">
        <v>15336872.050000001</v>
      </c>
      <c r="F8" s="52">
        <v>12090851.52</v>
      </c>
      <c r="G8" s="52">
        <v>11731018.779999999</v>
      </c>
      <c r="H8" s="52">
        <f>E8-F8</f>
        <v>3246020.5300000012</v>
      </c>
    </row>
    <row r="9" spans="1:8" x14ac:dyDescent="0.2">
      <c r="A9" s="5"/>
      <c r="B9" s="18"/>
      <c r="C9" s="22"/>
      <c r="D9" s="22"/>
      <c r="E9" s="22"/>
      <c r="F9" s="22"/>
      <c r="G9" s="22"/>
      <c r="H9" s="22"/>
    </row>
    <row r="10" spans="1:8" x14ac:dyDescent="0.2">
      <c r="A10" s="5"/>
      <c r="B10" s="18" t="s">
        <v>2</v>
      </c>
      <c r="C10" s="22">
        <v>0</v>
      </c>
      <c r="D10" s="52">
        <v>3040718.9</v>
      </c>
      <c r="E10" s="52">
        <v>3040718.9</v>
      </c>
      <c r="F10" s="52">
        <v>3010284.07</v>
      </c>
      <c r="G10" s="52">
        <v>3010284.07</v>
      </c>
      <c r="H10" s="52">
        <f>E10-F10</f>
        <v>30434.830000000075</v>
      </c>
    </row>
    <row r="11" spans="1:8" x14ac:dyDescent="0.2">
      <c r="A11" s="5"/>
      <c r="B11" s="18"/>
      <c r="C11" s="22"/>
      <c r="D11" s="22"/>
      <c r="E11" s="22"/>
      <c r="F11" s="22"/>
      <c r="G11" s="22"/>
      <c r="H11" s="22"/>
    </row>
    <row r="12" spans="1:8" x14ac:dyDescent="0.2">
      <c r="A12" s="5"/>
      <c r="B12" s="18" t="s">
        <v>41</v>
      </c>
      <c r="C12" s="22">
        <v>0</v>
      </c>
      <c r="D12" s="22">
        <v>0</v>
      </c>
      <c r="E12" s="22">
        <v>0</v>
      </c>
      <c r="F12" s="22">
        <v>0</v>
      </c>
      <c r="G12" s="22">
        <v>0</v>
      </c>
      <c r="H12" s="22">
        <v>0</v>
      </c>
    </row>
    <row r="13" spans="1:8" x14ac:dyDescent="0.2">
      <c r="A13" s="5"/>
      <c r="B13" s="18"/>
      <c r="C13" s="22"/>
      <c r="D13" s="22"/>
      <c r="E13" s="22"/>
      <c r="F13" s="22"/>
      <c r="G13" s="22"/>
      <c r="H13" s="22"/>
    </row>
    <row r="14" spans="1:8" x14ac:dyDescent="0.2">
      <c r="A14" s="5"/>
      <c r="B14" s="18" t="s">
        <v>38</v>
      </c>
      <c r="C14" s="22">
        <v>0</v>
      </c>
      <c r="D14" s="22">
        <v>0</v>
      </c>
      <c r="E14" s="22">
        <v>0</v>
      </c>
      <c r="F14" s="22">
        <v>0</v>
      </c>
      <c r="G14" s="22">
        <v>0</v>
      </c>
      <c r="H14" s="22">
        <v>0</v>
      </c>
    </row>
    <row r="15" spans="1:8" x14ac:dyDescent="0.2">
      <c r="A15" s="6"/>
      <c r="B15" s="19"/>
      <c r="C15" s="23"/>
      <c r="D15" s="23"/>
      <c r="E15" s="23"/>
      <c r="F15" s="23"/>
      <c r="G15" s="23"/>
      <c r="H15" s="23"/>
    </row>
    <row r="16" spans="1:8" x14ac:dyDescent="0.2">
      <c r="A16" s="20"/>
      <c r="B16" s="13" t="s">
        <v>53</v>
      </c>
      <c r="C16" s="17">
        <f>SUM(C6,C8,C10,C12,C14)</f>
        <v>33998530.829999998</v>
      </c>
      <c r="D16" s="17">
        <f t="shared" ref="D16:G16" si="0">SUM(D6,D8,D10,D12,D14)</f>
        <v>117108626.66000001</v>
      </c>
      <c r="E16" s="17">
        <f t="shared" si="0"/>
        <v>151107157.49000001</v>
      </c>
      <c r="F16" s="17">
        <f t="shared" si="0"/>
        <v>133263610.34999999</v>
      </c>
      <c r="G16" s="17">
        <f t="shared" si="0"/>
        <v>130831639.00999999</v>
      </c>
      <c r="H16" s="54">
        <f>E16-F16</f>
        <v>17843547.140000015</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showGridLines="0" topLeftCell="A50" workbookViewId="0">
      <selection sqref="A1:H52"/>
    </sheetView>
  </sheetViews>
  <sheetFormatPr baseColWidth="10" defaultColWidth="12"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5" t="s">
        <v>143</v>
      </c>
      <c r="B1" s="56"/>
      <c r="C1" s="56"/>
      <c r="D1" s="56"/>
      <c r="E1" s="56"/>
      <c r="F1" s="56"/>
      <c r="G1" s="56"/>
      <c r="H1" s="57"/>
    </row>
    <row r="2" spans="1:8" x14ac:dyDescent="0.2">
      <c r="B2" s="29"/>
      <c r="C2" s="29"/>
      <c r="D2" s="29"/>
      <c r="E2" s="29"/>
      <c r="F2" s="29"/>
      <c r="G2" s="29"/>
      <c r="H2" s="29"/>
    </row>
    <row r="3" spans="1:8" x14ac:dyDescent="0.2">
      <c r="A3" s="60" t="s">
        <v>54</v>
      </c>
      <c r="B3" s="61"/>
      <c r="C3" s="55" t="s">
        <v>60</v>
      </c>
      <c r="D3" s="56"/>
      <c r="E3" s="56"/>
      <c r="F3" s="56"/>
      <c r="G3" s="57"/>
      <c r="H3" s="58" t="s">
        <v>59</v>
      </c>
    </row>
    <row r="4" spans="1:8" ht="24.95" customHeight="1" x14ac:dyDescent="0.2">
      <c r="A4" s="62"/>
      <c r="B4" s="63"/>
      <c r="C4" s="9" t="s">
        <v>55</v>
      </c>
      <c r="D4" s="9" t="s">
        <v>125</v>
      </c>
      <c r="E4" s="9" t="s">
        <v>56</v>
      </c>
      <c r="F4" s="9" t="s">
        <v>57</v>
      </c>
      <c r="G4" s="9" t="s">
        <v>58</v>
      </c>
      <c r="H4" s="59"/>
    </row>
    <row r="5" spans="1:8" x14ac:dyDescent="0.2">
      <c r="A5" s="64"/>
      <c r="B5" s="65"/>
      <c r="C5" s="10">
        <v>1</v>
      </c>
      <c r="D5" s="10">
        <v>2</v>
      </c>
      <c r="E5" s="10" t="s">
        <v>126</v>
      </c>
      <c r="F5" s="10">
        <v>4</v>
      </c>
      <c r="G5" s="10">
        <v>5</v>
      </c>
      <c r="H5" s="10" t="s">
        <v>127</v>
      </c>
    </row>
    <row r="6" spans="1:8" x14ac:dyDescent="0.2">
      <c r="A6" s="30"/>
      <c r="B6" s="26"/>
      <c r="C6" s="38"/>
      <c r="D6" s="38"/>
      <c r="E6" s="38"/>
      <c r="F6" s="38"/>
      <c r="G6" s="38"/>
      <c r="H6" s="38"/>
    </row>
    <row r="7" spans="1:8" x14ac:dyDescent="0.2">
      <c r="A7" s="4" t="s">
        <v>128</v>
      </c>
      <c r="B7" s="24"/>
      <c r="C7" s="15">
        <v>33998530.829999998</v>
      </c>
      <c r="D7" s="15">
        <v>117108626.66</v>
      </c>
      <c r="E7" s="15">
        <v>151107157.49000001</v>
      </c>
      <c r="F7" s="15">
        <v>117108626.66</v>
      </c>
      <c r="G7" s="15">
        <v>117108626.66</v>
      </c>
      <c r="H7" s="15">
        <f>E7-F7</f>
        <v>33998530.830000013</v>
      </c>
    </row>
    <row r="8" spans="1:8" x14ac:dyDescent="0.2">
      <c r="A8" s="4" t="s">
        <v>129</v>
      </c>
      <c r="B8" s="24"/>
      <c r="C8" s="15">
        <v>1369399.18</v>
      </c>
      <c r="D8" s="15">
        <v>-37335.26</v>
      </c>
      <c r="E8" s="15">
        <v>1332063.92</v>
      </c>
      <c r="F8" s="15">
        <v>649276.23</v>
      </c>
      <c r="G8" s="15">
        <v>596877.53</v>
      </c>
      <c r="H8" s="15">
        <v>1190628.44</v>
      </c>
    </row>
    <row r="9" spans="1:8" x14ac:dyDescent="0.2">
      <c r="A9" s="4" t="s">
        <v>130</v>
      </c>
      <c r="B9" s="24"/>
      <c r="C9" s="15">
        <v>8559260.8300000001</v>
      </c>
      <c r="D9" s="15">
        <v>101268809.5</v>
      </c>
      <c r="E9" s="15">
        <v>109828070.33</v>
      </c>
      <c r="F9" s="15">
        <v>104455999.89</v>
      </c>
      <c r="G9" s="15">
        <v>103392581</v>
      </c>
      <c r="H9" s="15">
        <v>55447045.75</v>
      </c>
    </row>
    <row r="10" spans="1:8" x14ac:dyDescent="0.2">
      <c r="A10" s="4" t="s">
        <v>131</v>
      </c>
      <c r="B10" s="24"/>
      <c r="C10" s="15">
        <v>8094110.3899999997</v>
      </c>
      <c r="D10" s="15">
        <v>7558584.3300000001</v>
      </c>
      <c r="E10" s="15">
        <v>15652694.720000001</v>
      </c>
      <c r="F10" s="15">
        <v>10763093.41</v>
      </c>
      <c r="G10" s="15">
        <v>9956161.8399999999</v>
      </c>
      <c r="H10" s="15">
        <v>11470503.810000001</v>
      </c>
    </row>
    <row r="11" spans="1:8" x14ac:dyDescent="0.2">
      <c r="A11" s="4" t="s">
        <v>132</v>
      </c>
      <c r="B11" s="24"/>
      <c r="C11" s="15">
        <v>8082762.0599999996</v>
      </c>
      <c r="D11" s="15">
        <v>751812.87</v>
      </c>
      <c r="E11" s="15">
        <v>8834574.9299999997</v>
      </c>
      <c r="F11" s="15">
        <v>6762284.8200000003</v>
      </c>
      <c r="G11" s="15">
        <v>6672810.4400000004</v>
      </c>
      <c r="H11" s="15">
        <v>7116587.5700000003</v>
      </c>
    </row>
    <row r="12" spans="1:8" x14ac:dyDescent="0.2">
      <c r="A12" s="4" t="s">
        <v>133</v>
      </c>
      <c r="B12" s="24"/>
      <c r="C12" s="15">
        <v>2797325.44</v>
      </c>
      <c r="D12" s="15">
        <v>-547867.86</v>
      </c>
      <c r="E12" s="15">
        <v>2249457.58</v>
      </c>
      <c r="F12" s="15">
        <v>1063092.25</v>
      </c>
      <c r="G12" s="15">
        <v>1047461.35</v>
      </c>
      <c r="H12" s="15">
        <v>1656285.59</v>
      </c>
    </row>
    <row r="13" spans="1:8" x14ac:dyDescent="0.2">
      <c r="A13" s="4" t="s">
        <v>134</v>
      </c>
      <c r="B13" s="24"/>
      <c r="C13" s="15">
        <v>2755856</v>
      </c>
      <c r="D13" s="15">
        <v>6899119.0700000003</v>
      </c>
      <c r="E13" s="15">
        <v>9654975.0700000003</v>
      </c>
      <c r="F13" s="15">
        <v>6765209.1799999997</v>
      </c>
      <c r="G13" s="15">
        <v>6757216.0300000003</v>
      </c>
      <c r="H13" s="15">
        <v>2629573.2599999998</v>
      </c>
    </row>
    <row r="14" spans="1:8" x14ac:dyDescent="0.2">
      <c r="A14" s="4" t="s">
        <v>135</v>
      </c>
      <c r="B14" s="24"/>
      <c r="C14" s="15">
        <v>1563566.07</v>
      </c>
      <c r="D14" s="15">
        <v>1176069.55</v>
      </c>
      <c r="E14" s="15">
        <v>2739635.62</v>
      </c>
      <c r="F14" s="15">
        <v>2347138.6</v>
      </c>
      <c r="G14" s="15">
        <v>1998861.99</v>
      </c>
      <c r="H14" s="15">
        <v>1475827.59</v>
      </c>
    </row>
    <row r="15" spans="1:8" x14ac:dyDescent="0.2">
      <c r="A15" s="4" t="s">
        <v>136</v>
      </c>
      <c r="B15" s="27"/>
      <c r="C15" s="16">
        <v>776250.86</v>
      </c>
      <c r="D15" s="16">
        <v>39434.46</v>
      </c>
      <c r="E15" s="16">
        <v>815685.32</v>
      </c>
      <c r="F15" s="16">
        <v>457515.97</v>
      </c>
      <c r="G15" s="16">
        <v>409668.83</v>
      </c>
      <c r="H15" s="15">
        <v>668706.42000000004</v>
      </c>
    </row>
    <row r="16" spans="1:8" x14ac:dyDescent="0.2">
      <c r="A16" s="28"/>
      <c r="B16" s="49" t="s">
        <v>53</v>
      </c>
      <c r="C16" s="25">
        <f>SUM(C8:C15)</f>
        <v>33998530.829999998</v>
      </c>
      <c r="D16" s="25">
        <f>SUM(D8:D15)</f>
        <v>117108626.66</v>
      </c>
      <c r="E16" s="25">
        <f>SUM(E8:E15)</f>
        <v>151107157.49000001</v>
      </c>
      <c r="F16" s="25">
        <f>SUM(F8:F15)</f>
        <v>133263610.34999999</v>
      </c>
      <c r="G16" s="25">
        <f>SUM(G8:G15)</f>
        <v>130831639.00999999</v>
      </c>
      <c r="H16" s="25">
        <f>E16-F16</f>
        <v>17843547.140000015</v>
      </c>
    </row>
    <row r="19" spans="1:8" ht="45" customHeight="1" x14ac:dyDescent="0.2">
      <c r="A19" s="55" t="s">
        <v>144</v>
      </c>
      <c r="B19" s="56"/>
      <c r="C19" s="56"/>
      <c r="D19" s="56"/>
      <c r="E19" s="56"/>
      <c r="F19" s="56"/>
      <c r="G19" s="56"/>
      <c r="H19" s="57"/>
    </row>
    <row r="21" spans="1:8" x14ac:dyDescent="0.2">
      <c r="A21" s="60" t="s">
        <v>54</v>
      </c>
      <c r="B21" s="61"/>
      <c r="C21" s="55" t="s">
        <v>60</v>
      </c>
      <c r="D21" s="56"/>
      <c r="E21" s="56"/>
      <c r="F21" s="56"/>
      <c r="G21" s="57"/>
      <c r="H21" s="58" t="s">
        <v>59</v>
      </c>
    </row>
    <row r="22" spans="1:8" ht="22.5" x14ac:dyDescent="0.2">
      <c r="A22" s="62"/>
      <c r="B22" s="63"/>
      <c r="C22" s="9" t="s">
        <v>55</v>
      </c>
      <c r="D22" s="9" t="s">
        <v>125</v>
      </c>
      <c r="E22" s="9" t="s">
        <v>56</v>
      </c>
      <c r="F22" s="9" t="s">
        <v>57</v>
      </c>
      <c r="G22" s="9" t="s">
        <v>58</v>
      </c>
      <c r="H22" s="59"/>
    </row>
    <row r="23" spans="1:8" x14ac:dyDescent="0.2">
      <c r="A23" s="64"/>
      <c r="B23" s="65"/>
      <c r="C23" s="10">
        <v>1</v>
      </c>
      <c r="D23" s="10">
        <v>2</v>
      </c>
      <c r="E23" s="10" t="s">
        <v>126</v>
      </c>
      <c r="F23" s="10">
        <v>4</v>
      </c>
      <c r="G23" s="10">
        <v>5</v>
      </c>
      <c r="H23" s="10" t="s">
        <v>127</v>
      </c>
    </row>
    <row r="24" spans="1:8" x14ac:dyDescent="0.2">
      <c r="A24" s="30"/>
      <c r="B24" s="31"/>
      <c r="C24" s="35"/>
      <c r="D24" s="35"/>
      <c r="E24" s="35"/>
      <c r="F24" s="35"/>
      <c r="G24" s="35"/>
      <c r="H24" s="35"/>
    </row>
    <row r="25" spans="1:8" x14ac:dyDescent="0.2">
      <c r="A25" s="4" t="s">
        <v>8</v>
      </c>
      <c r="B25" s="2"/>
      <c r="C25" s="36">
        <v>33998530.829999998</v>
      </c>
      <c r="D25" s="36">
        <v>117108626.66</v>
      </c>
      <c r="E25" s="36">
        <v>151107157.49000001</v>
      </c>
      <c r="F25" s="36">
        <v>133263610.34999999</v>
      </c>
      <c r="G25" s="36">
        <v>130831639.00999999</v>
      </c>
      <c r="H25" s="36">
        <f>E25-F25</f>
        <v>17843547.140000015</v>
      </c>
    </row>
    <row r="26" spans="1:8" x14ac:dyDescent="0.2">
      <c r="A26" s="4" t="s">
        <v>9</v>
      </c>
      <c r="B26" s="2"/>
      <c r="C26" s="36">
        <v>0</v>
      </c>
      <c r="D26" s="36">
        <v>0</v>
      </c>
      <c r="E26" s="36">
        <v>0</v>
      </c>
      <c r="F26" s="36">
        <v>0</v>
      </c>
      <c r="G26" s="36">
        <v>0</v>
      </c>
      <c r="H26" s="36">
        <v>0</v>
      </c>
    </row>
    <row r="27" spans="1:8" x14ac:dyDescent="0.2">
      <c r="A27" s="4" t="s">
        <v>10</v>
      </c>
      <c r="B27" s="2"/>
      <c r="C27" s="36">
        <v>0</v>
      </c>
      <c r="D27" s="36">
        <v>0</v>
      </c>
      <c r="E27" s="36">
        <v>0</v>
      </c>
      <c r="F27" s="36">
        <v>0</v>
      </c>
      <c r="G27" s="36">
        <v>0</v>
      </c>
      <c r="H27" s="36">
        <v>0</v>
      </c>
    </row>
    <row r="28" spans="1:8" x14ac:dyDescent="0.2">
      <c r="A28" s="4" t="s">
        <v>11</v>
      </c>
      <c r="B28" s="2"/>
      <c r="C28" s="36">
        <v>0</v>
      </c>
      <c r="D28" s="36">
        <v>0</v>
      </c>
      <c r="E28" s="36">
        <v>0</v>
      </c>
      <c r="F28" s="36">
        <v>0</v>
      </c>
      <c r="G28" s="36">
        <v>0</v>
      </c>
      <c r="H28" s="36">
        <v>0</v>
      </c>
    </row>
    <row r="29" spans="1:8" x14ac:dyDescent="0.2">
      <c r="A29" s="4"/>
      <c r="B29" s="2"/>
      <c r="C29" s="37"/>
      <c r="D29" s="37"/>
      <c r="E29" s="37"/>
      <c r="F29" s="37"/>
      <c r="G29" s="37"/>
      <c r="H29" s="37"/>
    </row>
    <row r="30" spans="1:8" x14ac:dyDescent="0.2">
      <c r="A30" s="28"/>
      <c r="B30" s="49" t="s">
        <v>53</v>
      </c>
      <c r="C30" s="53">
        <f>SUM(C25:C29)</f>
        <v>33998530.829999998</v>
      </c>
      <c r="D30" s="53">
        <f t="shared" ref="D30:H30" si="0">SUM(D25:D29)</f>
        <v>117108626.66</v>
      </c>
      <c r="E30" s="53">
        <f t="shared" si="0"/>
        <v>151107157.49000001</v>
      </c>
      <c r="F30" s="53">
        <f t="shared" si="0"/>
        <v>133263610.34999999</v>
      </c>
      <c r="G30" s="53">
        <f t="shared" si="0"/>
        <v>130831639.00999999</v>
      </c>
      <c r="H30" s="53">
        <f t="shared" si="0"/>
        <v>17843547.140000015</v>
      </c>
    </row>
    <row r="33" spans="1:8" ht="45" customHeight="1" x14ac:dyDescent="0.2">
      <c r="A33" s="55" t="s">
        <v>145</v>
      </c>
      <c r="B33" s="56"/>
      <c r="C33" s="56"/>
      <c r="D33" s="56"/>
      <c r="E33" s="56"/>
      <c r="F33" s="56"/>
      <c r="G33" s="56"/>
      <c r="H33" s="57"/>
    </row>
    <row r="34" spans="1:8" x14ac:dyDescent="0.2">
      <c r="A34" s="60" t="s">
        <v>54</v>
      </c>
      <c r="B34" s="61"/>
      <c r="C34" s="55" t="s">
        <v>60</v>
      </c>
      <c r="D34" s="56"/>
      <c r="E34" s="56"/>
      <c r="F34" s="56"/>
      <c r="G34" s="57"/>
      <c r="H34" s="58" t="s">
        <v>59</v>
      </c>
    </row>
    <row r="35" spans="1:8" ht="22.5" x14ac:dyDescent="0.2">
      <c r="A35" s="62"/>
      <c r="B35" s="63"/>
      <c r="C35" s="9" t="s">
        <v>55</v>
      </c>
      <c r="D35" s="9" t="s">
        <v>125</v>
      </c>
      <c r="E35" s="9" t="s">
        <v>56</v>
      </c>
      <c r="F35" s="9" t="s">
        <v>57</v>
      </c>
      <c r="G35" s="9" t="s">
        <v>58</v>
      </c>
      <c r="H35" s="59"/>
    </row>
    <row r="36" spans="1:8" x14ac:dyDescent="0.2">
      <c r="A36" s="64"/>
      <c r="B36" s="65"/>
      <c r="C36" s="10">
        <v>1</v>
      </c>
      <c r="D36" s="10">
        <v>2</v>
      </c>
      <c r="E36" s="10" t="s">
        <v>126</v>
      </c>
      <c r="F36" s="10">
        <v>4</v>
      </c>
      <c r="G36" s="10">
        <v>5</v>
      </c>
      <c r="H36" s="10" t="s">
        <v>127</v>
      </c>
    </row>
    <row r="37" spans="1:8" x14ac:dyDescent="0.2">
      <c r="A37" s="30"/>
      <c r="B37" s="31"/>
      <c r="C37" s="35"/>
      <c r="D37" s="35"/>
      <c r="E37" s="35"/>
      <c r="F37" s="35"/>
      <c r="G37" s="35"/>
      <c r="H37" s="35"/>
    </row>
    <row r="38" spans="1:8" ht="22.5" x14ac:dyDescent="0.2">
      <c r="A38" s="4"/>
      <c r="B38" s="33" t="s">
        <v>13</v>
      </c>
      <c r="C38" s="36">
        <v>33998530.829999998</v>
      </c>
      <c r="D38" s="36">
        <v>117108626.66</v>
      </c>
      <c r="E38" s="36">
        <v>151107157.49000001</v>
      </c>
      <c r="F38" s="36">
        <v>133263610.34999999</v>
      </c>
      <c r="G38" s="36">
        <v>130831639.00999999</v>
      </c>
      <c r="H38" s="36">
        <v>17843547.140000015</v>
      </c>
    </row>
    <row r="39" spans="1:8" x14ac:dyDescent="0.2">
      <c r="A39" s="4"/>
      <c r="B39" s="33"/>
      <c r="C39" s="36"/>
      <c r="D39" s="36"/>
      <c r="E39" s="36"/>
      <c r="F39" s="36"/>
      <c r="G39" s="36"/>
      <c r="H39" s="36"/>
    </row>
    <row r="40" spans="1:8" x14ac:dyDescent="0.2">
      <c r="A40" s="4"/>
      <c r="B40" s="33" t="s">
        <v>12</v>
      </c>
      <c r="C40" s="36">
        <v>0</v>
      </c>
      <c r="D40" s="36">
        <v>0</v>
      </c>
      <c r="E40" s="36">
        <v>0</v>
      </c>
      <c r="F40" s="36">
        <v>0</v>
      </c>
      <c r="G40" s="36">
        <v>0</v>
      </c>
      <c r="H40" s="36">
        <v>0</v>
      </c>
    </row>
    <row r="41" spans="1:8" x14ac:dyDescent="0.2">
      <c r="A41" s="4"/>
      <c r="B41" s="33"/>
      <c r="C41" s="36"/>
      <c r="D41" s="36"/>
      <c r="E41" s="36"/>
      <c r="F41" s="36"/>
      <c r="G41" s="36"/>
      <c r="H41" s="36"/>
    </row>
    <row r="42" spans="1:8" ht="22.5" x14ac:dyDescent="0.2">
      <c r="A42" s="4"/>
      <c r="B42" s="33" t="s">
        <v>14</v>
      </c>
      <c r="C42" s="36">
        <v>0</v>
      </c>
      <c r="D42" s="36">
        <v>0</v>
      </c>
      <c r="E42" s="36">
        <v>0</v>
      </c>
      <c r="F42" s="36">
        <v>0</v>
      </c>
      <c r="G42" s="36">
        <v>0</v>
      </c>
      <c r="H42" s="36">
        <v>0</v>
      </c>
    </row>
    <row r="43" spans="1:8" x14ac:dyDescent="0.2">
      <c r="A43" s="4"/>
      <c r="B43" s="33"/>
      <c r="C43" s="36"/>
      <c r="D43" s="36"/>
      <c r="E43" s="36"/>
      <c r="F43" s="36"/>
      <c r="G43" s="36"/>
      <c r="H43" s="36"/>
    </row>
    <row r="44" spans="1:8" ht="22.5" x14ac:dyDescent="0.2">
      <c r="A44" s="4"/>
      <c r="B44" s="33" t="s">
        <v>26</v>
      </c>
      <c r="C44" s="36">
        <v>0</v>
      </c>
      <c r="D44" s="36">
        <v>0</v>
      </c>
      <c r="E44" s="36">
        <v>0</v>
      </c>
      <c r="F44" s="36">
        <v>0</v>
      </c>
      <c r="G44" s="36">
        <v>0</v>
      </c>
      <c r="H44" s="36">
        <v>0</v>
      </c>
    </row>
    <row r="45" spans="1:8" x14ac:dyDescent="0.2">
      <c r="A45" s="4"/>
      <c r="B45" s="33"/>
      <c r="C45" s="36"/>
      <c r="D45" s="36"/>
      <c r="E45" s="36"/>
      <c r="F45" s="36"/>
      <c r="G45" s="36"/>
      <c r="H45" s="36"/>
    </row>
    <row r="46" spans="1:8" ht="22.5" x14ac:dyDescent="0.2">
      <c r="A46" s="4"/>
      <c r="B46" s="33" t="s">
        <v>27</v>
      </c>
      <c r="C46" s="36">
        <v>0</v>
      </c>
      <c r="D46" s="36">
        <v>0</v>
      </c>
      <c r="E46" s="36">
        <v>0</v>
      </c>
      <c r="F46" s="36">
        <v>0</v>
      </c>
      <c r="G46" s="36">
        <v>0</v>
      </c>
      <c r="H46" s="36">
        <v>0</v>
      </c>
    </row>
    <row r="47" spans="1:8" x14ac:dyDescent="0.2">
      <c r="A47" s="4"/>
      <c r="B47" s="33"/>
      <c r="C47" s="36"/>
      <c r="D47" s="36"/>
      <c r="E47" s="36"/>
      <c r="F47" s="36"/>
      <c r="G47" s="36"/>
      <c r="H47" s="36"/>
    </row>
    <row r="48" spans="1:8" ht="22.5" x14ac:dyDescent="0.2">
      <c r="A48" s="4"/>
      <c r="B48" s="33" t="s">
        <v>34</v>
      </c>
      <c r="C48" s="36">
        <v>0</v>
      </c>
      <c r="D48" s="36">
        <v>0</v>
      </c>
      <c r="E48" s="36">
        <v>0</v>
      </c>
      <c r="F48" s="36">
        <v>0</v>
      </c>
      <c r="G48" s="36">
        <v>0</v>
      </c>
      <c r="H48" s="36">
        <v>0</v>
      </c>
    </row>
    <row r="49" spans="1:8" x14ac:dyDescent="0.2">
      <c r="A49" s="4"/>
      <c r="B49" s="33"/>
      <c r="C49" s="36"/>
      <c r="D49" s="36"/>
      <c r="E49" s="36"/>
      <c r="F49" s="36"/>
      <c r="G49" s="36"/>
      <c r="H49" s="36"/>
    </row>
    <row r="50" spans="1:8" x14ac:dyDescent="0.2">
      <c r="A50" s="4"/>
      <c r="B50" s="33" t="s">
        <v>15</v>
      </c>
      <c r="C50" s="36">
        <v>0</v>
      </c>
      <c r="D50" s="36">
        <v>0</v>
      </c>
      <c r="E50" s="36">
        <v>0</v>
      </c>
      <c r="F50" s="36">
        <v>0</v>
      </c>
      <c r="G50" s="36">
        <v>0</v>
      </c>
      <c r="H50" s="36">
        <v>0</v>
      </c>
    </row>
    <row r="51" spans="1:8" x14ac:dyDescent="0.2">
      <c r="A51" s="32"/>
      <c r="B51" s="34"/>
      <c r="C51" s="37"/>
      <c r="D51" s="37"/>
      <c r="E51" s="37"/>
      <c r="F51" s="37"/>
      <c r="G51" s="37"/>
      <c r="H51" s="37"/>
    </row>
    <row r="52" spans="1:8" x14ac:dyDescent="0.2">
      <c r="A52" s="28"/>
      <c r="B52" s="49" t="s">
        <v>53</v>
      </c>
      <c r="C52" s="53">
        <v>33998530.829999998</v>
      </c>
      <c r="D52" s="53">
        <v>117108626.66</v>
      </c>
      <c r="E52" s="53">
        <v>151107157.49000001</v>
      </c>
      <c r="F52" s="53">
        <v>133263610.34999999</v>
      </c>
      <c r="G52" s="53">
        <v>130831639.00999999</v>
      </c>
      <c r="H52" s="53">
        <f>E52-F52</f>
        <v>17843547.140000015</v>
      </c>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showGridLines="0" tabSelected="1" workbookViewId="0">
      <selection sqref="A1:H42"/>
    </sheetView>
  </sheetViews>
  <sheetFormatPr baseColWidth="10" defaultColWidth="12"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5" t="s">
        <v>146</v>
      </c>
      <c r="B1" s="56"/>
      <c r="C1" s="56"/>
      <c r="D1" s="56"/>
      <c r="E1" s="56"/>
      <c r="F1" s="56"/>
      <c r="G1" s="56"/>
      <c r="H1" s="57"/>
    </row>
    <row r="2" spans="1:8" x14ac:dyDescent="0.2">
      <c r="A2" s="60" t="s">
        <v>54</v>
      </c>
      <c r="B2" s="61"/>
      <c r="C2" s="55" t="s">
        <v>60</v>
      </c>
      <c r="D2" s="56"/>
      <c r="E2" s="56"/>
      <c r="F2" s="56"/>
      <c r="G2" s="57"/>
      <c r="H2" s="58" t="s">
        <v>59</v>
      </c>
    </row>
    <row r="3" spans="1:8" ht="24.95" customHeight="1" x14ac:dyDescent="0.2">
      <c r="A3" s="62"/>
      <c r="B3" s="63"/>
      <c r="C3" s="9" t="s">
        <v>55</v>
      </c>
      <c r="D3" s="9" t="s">
        <v>125</v>
      </c>
      <c r="E3" s="9" t="s">
        <v>56</v>
      </c>
      <c r="F3" s="9" t="s">
        <v>57</v>
      </c>
      <c r="G3" s="9" t="s">
        <v>58</v>
      </c>
      <c r="H3" s="59"/>
    </row>
    <row r="4" spans="1:8" x14ac:dyDescent="0.2">
      <c r="A4" s="64"/>
      <c r="B4" s="65"/>
      <c r="C4" s="10">
        <v>1</v>
      </c>
      <c r="D4" s="10">
        <v>2</v>
      </c>
      <c r="E4" s="10" t="s">
        <v>126</v>
      </c>
      <c r="F4" s="10">
        <v>4</v>
      </c>
      <c r="G4" s="10">
        <v>5</v>
      </c>
      <c r="H4" s="10" t="s">
        <v>127</v>
      </c>
    </row>
    <row r="5" spans="1:8" x14ac:dyDescent="0.2">
      <c r="A5" s="46"/>
      <c r="B5" s="47"/>
      <c r="C5" s="14"/>
      <c r="D5" s="14"/>
      <c r="E5" s="14"/>
      <c r="F5" s="14"/>
      <c r="G5" s="14"/>
      <c r="H5" s="14"/>
    </row>
    <row r="6" spans="1:8" x14ac:dyDescent="0.2">
      <c r="A6" s="43" t="s">
        <v>16</v>
      </c>
      <c r="B6" s="41"/>
      <c r="C6" s="15">
        <v>0</v>
      </c>
      <c r="D6" s="15">
        <v>0</v>
      </c>
      <c r="E6" s="15">
        <v>0</v>
      </c>
      <c r="F6" s="15">
        <v>0</v>
      </c>
      <c r="G6" s="15">
        <v>0</v>
      </c>
      <c r="H6" s="15">
        <v>0</v>
      </c>
    </row>
    <row r="7" spans="1:8" x14ac:dyDescent="0.2">
      <c r="A7" s="40"/>
      <c r="B7" s="44" t="s">
        <v>42</v>
      </c>
      <c r="C7" s="15">
        <v>0</v>
      </c>
      <c r="D7" s="15">
        <v>0</v>
      </c>
      <c r="E7" s="15">
        <v>0</v>
      </c>
      <c r="F7" s="15">
        <v>0</v>
      </c>
      <c r="G7" s="15">
        <v>0</v>
      </c>
      <c r="H7" s="15">
        <v>0</v>
      </c>
    </row>
    <row r="8" spans="1:8" x14ac:dyDescent="0.2">
      <c r="A8" s="40"/>
      <c r="B8" s="44" t="s">
        <v>17</v>
      </c>
      <c r="C8" s="15">
        <v>0</v>
      </c>
      <c r="D8" s="15">
        <v>0</v>
      </c>
      <c r="E8" s="15">
        <v>0</v>
      </c>
      <c r="F8" s="15">
        <v>0</v>
      </c>
      <c r="G8" s="15">
        <v>0</v>
      </c>
      <c r="H8" s="15">
        <v>0</v>
      </c>
    </row>
    <row r="9" spans="1:8" x14ac:dyDescent="0.2">
      <c r="A9" s="40"/>
      <c r="B9" s="44" t="s">
        <v>43</v>
      </c>
      <c r="C9" s="15">
        <v>0</v>
      </c>
      <c r="D9" s="15">
        <v>0</v>
      </c>
      <c r="E9" s="15">
        <v>0</v>
      </c>
      <c r="F9" s="15">
        <v>0</v>
      </c>
      <c r="G9" s="15">
        <v>0</v>
      </c>
      <c r="H9" s="15">
        <v>0</v>
      </c>
    </row>
    <row r="10" spans="1:8" x14ac:dyDescent="0.2">
      <c r="A10" s="40"/>
      <c r="B10" s="44" t="s">
        <v>3</v>
      </c>
      <c r="C10" s="15">
        <v>0</v>
      </c>
      <c r="D10" s="15">
        <v>0</v>
      </c>
      <c r="E10" s="15">
        <v>0</v>
      </c>
      <c r="F10" s="15">
        <v>0</v>
      </c>
      <c r="G10" s="15">
        <v>0</v>
      </c>
      <c r="H10" s="15">
        <v>0</v>
      </c>
    </row>
    <row r="11" spans="1:8" x14ac:dyDescent="0.2">
      <c r="A11" s="40"/>
      <c r="B11" s="44" t="s">
        <v>23</v>
      </c>
      <c r="C11" s="15">
        <v>0</v>
      </c>
      <c r="D11" s="15">
        <v>0</v>
      </c>
      <c r="E11" s="15">
        <v>0</v>
      </c>
      <c r="F11" s="15">
        <v>0</v>
      </c>
      <c r="G11" s="15">
        <v>0</v>
      </c>
      <c r="H11" s="15">
        <v>0</v>
      </c>
    </row>
    <row r="12" spans="1:8" x14ac:dyDescent="0.2">
      <c r="A12" s="40"/>
      <c r="B12" s="44" t="s">
        <v>18</v>
      </c>
      <c r="C12" s="15">
        <v>0</v>
      </c>
      <c r="D12" s="15">
        <v>0</v>
      </c>
      <c r="E12" s="15">
        <v>0</v>
      </c>
      <c r="F12" s="15">
        <v>0</v>
      </c>
      <c r="G12" s="15">
        <v>0</v>
      </c>
      <c r="H12" s="15">
        <v>0</v>
      </c>
    </row>
    <row r="13" spans="1:8" x14ac:dyDescent="0.2">
      <c r="A13" s="40"/>
      <c r="B13" s="44" t="s">
        <v>44</v>
      </c>
      <c r="C13" s="15">
        <v>0</v>
      </c>
      <c r="D13" s="15">
        <v>0</v>
      </c>
      <c r="E13" s="15">
        <v>0</v>
      </c>
      <c r="F13" s="15">
        <v>0</v>
      </c>
      <c r="G13" s="15">
        <v>0</v>
      </c>
      <c r="H13" s="15">
        <v>0</v>
      </c>
    </row>
    <row r="14" spans="1:8" x14ac:dyDescent="0.2">
      <c r="A14" s="40"/>
      <c r="B14" s="44" t="s">
        <v>19</v>
      </c>
      <c r="C14" s="15">
        <v>0</v>
      </c>
      <c r="D14" s="15">
        <v>0</v>
      </c>
      <c r="E14" s="15">
        <v>0</v>
      </c>
      <c r="F14" s="15">
        <v>0</v>
      </c>
      <c r="G14" s="15">
        <v>0</v>
      </c>
      <c r="H14" s="15">
        <v>0</v>
      </c>
    </row>
    <row r="15" spans="1:8" x14ac:dyDescent="0.2">
      <c r="A15" s="42"/>
      <c r="B15" s="44"/>
      <c r="C15" s="15"/>
      <c r="D15" s="15"/>
      <c r="E15" s="15"/>
      <c r="F15" s="15"/>
      <c r="G15" s="15"/>
      <c r="H15" s="15"/>
    </row>
    <row r="16" spans="1:8" x14ac:dyDescent="0.2">
      <c r="A16" s="43" t="s">
        <v>20</v>
      </c>
      <c r="B16" s="45"/>
      <c r="C16" s="15">
        <v>33998530.829999998</v>
      </c>
      <c r="D16" s="15">
        <v>117108626.66</v>
      </c>
      <c r="E16" s="15">
        <v>151107157.49000001</v>
      </c>
      <c r="F16" s="15">
        <v>133263610.34999999</v>
      </c>
      <c r="G16" s="15">
        <v>130831639.00999999</v>
      </c>
      <c r="H16" s="15">
        <v>17843547.140000015</v>
      </c>
    </row>
    <row r="17" spans="1:8" x14ac:dyDescent="0.2">
      <c r="A17" s="40"/>
      <c r="B17" s="44" t="s">
        <v>45</v>
      </c>
      <c r="C17" s="15">
        <v>33998530.829999998</v>
      </c>
      <c r="D17" s="15">
        <v>117108626.66</v>
      </c>
      <c r="E17" s="15">
        <v>151107157.49000001</v>
      </c>
      <c r="F17" s="15">
        <v>133263610.34999999</v>
      </c>
      <c r="G17" s="15">
        <v>130831639.00999999</v>
      </c>
      <c r="H17" s="15">
        <v>17843547.140000015</v>
      </c>
    </row>
    <row r="18" spans="1:8" x14ac:dyDescent="0.2">
      <c r="A18" s="40"/>
      <c r="B18" s="44" t="s">
        <v>28</v>
      </c>
      <c r="C18" s="15">
        <v>0</v>
      </c>
      <c r="D18" s="15">
        <v>0</v>
      </c>
      <c r="E18" s="15">
        <v>0</v>
      </c>
      <c r="F18" s="15">
        <v>0</v>
      </c>
      <c r="G18" s="15">
        <v>0</v>
      </c>
      <c r="H18" s="15">
        <f t="shared" ref="H18:H23" si="0">E18:E18-F18</f>
        <v>0</v>
      </c>
    </row>
    <row r="19" spans="1:8" x14ac:dyDescent="0.2">
      <c r="A19" s="40"/>
      <c r="B19" s="44" t="s">
        <v>21</v>
      </c>
      <c r="C19" s="15">
        <v>0</v>
      </c>
      <c r="D19" s="15">
        <v>0</v>
      </c>
      <c r="E19" s="15">
        <v>0</v>
      </c>
      <c r="F19" s="15">
        <v>0</v>
      </c>
      <c r="G19" s="15">
        <v>0</v>
      </c>
      <c r="H19" s="15">
        <f t="shared" si="0"/>
        <v>0</v>
      </c>
    </row>
    <row r="20" spans="1:8" x14ac:dyDescent="0.2">
      <c r="A20" s="40"/>
      <c r="B20" s="44" t="s">
        <v>46</v>
      </c>
      <c r="C20" s="15">
        <v>0</v>
      </c>
      <c r="D20" s="15">
        <v>0</v>
      </c>
      <c r="E20" s="15">
        <v>0</v>
      </c>
      <c r="F20" s="15">
        <v>0</v>
      </c>
      <c r="G20" s="15">
        <v>0</v>
      </c>
      <c r="H20" s="15">
        <f t="shared" si="0"/>
        <v>0</v>
      </c>
    </row>
    <row r="21" spans="1:8" x14ac:dyDescent="0.2">
      <c r="A21" s="40"/>
      <c r="B21" s="44" t="s">
        <v>47</v>
      </c>
      <c r="C21" s="15">
        <v>0</v>
      </c>
      <c r="D21" s="15">
        <v>0</v>
      </c>
      <c r="E21" s="15">
        <v>0</v>
      </c>
      <c r="F21" s="15">
        <v>0</v>
      </c>
      <c r="G21" s="15">
        <v>0</v>
      </c>
      <c r="H21" s="15">
        <f t="shared" si="0"/>
        <v>0</v>
      </c>
    </row>
    <row r="22" spans="1:8" x14ac:dyDescent="0.2">
      <c r="A22" s="40"/>
      <c r="B22" s="44" t="s">
        <v>48</v>
      </c>
      <c r="C22" s="15">
        <v>0</v>
      </c>
      <c r="D22" s="15">
        <v>0</v>
      </c>
      <c r="E22" s="15">
        <v>0</v>
      </c>
      <c r="F22" s="15">
        <v>0</v>
      </c>
      <c r="G22" s="15">
        <v>0</v>
      </c>
      <c r="H22" s="15">
        <f t="shared" si="0"/>
        <v>0</v>
      </c>
    </row>
    <row r="23" spans="1:8" x14ac:dyDescent="0.2">
      <c r="A23" s="40"/>
      <c r="B23" s="44" t="s">
        <v>4</v>
      </c>
      <c r="C23" s="15">
        <v>0</v>
      </c>
      <c r="D23" s="15">
        <v>0</v>
      </c>
      <c r="E23" s="15">
        <v>0</v>
      </c>
      <c r="F23" s="15">
        <v>0</v>
      </c>
      <c r="G23" s="15">
        <v>0</v>
      </c>
      <c r="H23" s="15">
        <f t="shared" si="0"/>
        <v>0</v>
      </c>
    </row>
    <row r="24" spans="1:8" x14ac:dyDescent="0.2">
      <c r="A24" s="42"/>
      <c r="B24" s="44"/>
      <c r="C24" s="15"/>
      <c r="D24" s="15"/>
      <c r="E24" s="15"/>
      <c r="F24" s="15"/>
      <c r="G24" s="15"/>
      <c r="H24" s="15"/>
    </row>
    <row r="25" spans="1:8" x14ac:dyDescent="0.2">
      <c r="A25" s="43" t="s">
        <v>49</v>
      </c>
      <c r="B25" s="45"/>
      <c r="C25" s="15">
        <v>0</v>
      </c>
      <c r="D25" s="15">
        <v>0</v>
      </c>
      <c r="E25" s="15">
        <v>0</v>
      </c>
      <c r="F25" s="15">
        <v>0</v>
      </c>
      <c r="G25" s="15">
        <v>0</v>
      </c>
      <c r="H25" s="15">
        <f t="shared" ref="H25:H42" si="1">E25:E25-F25</f>
        <v>0</v>
      </c>
    </row>
    <row r="26" spans="1:8" x14ac:dyDescent="0.2">
      <c r="A26" s="40"/>
      <c r="B26" s="44" t="s">
        <v>29</v>
      </c>
      <c r="C26" s="15">
        <v>0</v>
      </c>
      <c r="D26" s="15">
        <v>0</v>
      </c>
      <c r="E26" s="15">
        <v>0</v>
      </c>
      <c r="F26" s="15">
        <v>0</v>
      </c>
      <c r="G26" s="15">
        <v>0</v>
      </c>
      <c r="H26" s="15">
        <f t="shared" si="1"/>
        <v>0</v>
      </c>
    </row>
    <row r="27" spans="1:8" x14ac:dyDescent="0.2">
      <c r="A27" s="40"/>
      <c r="B27" s="44" t="s">
        <v>24</v>
      </c>
      <c r="C27" s="15">
        <v>0</v>
      </c>
      <c r="D27" s="15">
        <v>0</v>
      </c>
      <c r="E27" s="15">
        <v>0</v>
      </c>
      <c r="F27" s="15">
        <v>0</v>
      </c>
      <c r="G27" s="15">
        <v>0</v>
      </c>
      <c r="H27" s="15">
        <f t="shared" si="1"/>
        <v>0</v>
      </c>
    </row>
    <row r="28" spans="1:8" x14ac:dyDescent="0.2">
      <c r="A28" s="40"/>
      <c r="B28" s="44" t="s">
        <v>30</v>
      </c>
      <c r="C28" s="15">
        <v>0</v>
      </c>
      <c r="D28" s="15">
        <v>0</v>
      </c>
      <c r="E28" s="15">
        <v>0</v>
      </c>
      <c r="F28" s="15">
        <v>0</v>
      </c>
      <c r="G28" s="15">
        <v>0</v>
      </c>
      <c r="H28" s="15">
        <f t="shared" si="1"/>
        <v>0</v>
      </c>
    </row>
    <row r="29" spans="1:8" x14ac:dyDescent="0.2">
      <c r="A29" s="40"/>
      <c r="B29" s="44" t="s">
        <v>50</v>
      </c>
      <c r="C29" s="15">
        <v>0</v>
      </c>
      <c r="D29" s="15">
        <v>0</v>
      </c>
      <c r="E29" s="15">
        <v>0</v>
      </c>
      <c r="F29" s="15">
        <v>0</v>
      </c>
      <c r="G29" s="15">
        <v>0</v>
      </c>
      <c r="H29" s="15">
        <f t="shared" si="1"/>
        <v>0</v>
      </c>
    </row>
    <row r="30" spans="1:8" x14ac:dyDescent="0.2">
      <c r="A30" s="40"/>
      <c r="B30" s="44" t="s">
        <v>22</v>
      </c>
      <c r="C30" s="15">
        <v>0</v>
      </c>
      <c r="D30" s="15">
        <v>0</v>
      </c>
      <c r="E30" s="15">
        <v>0</v>
      </c>
      <c r="F30" s="15">
        <v>0</v>
      </c>
      <c r="G30" s="15">
        <v>0</v>
      </c>
      <c r="H30" s="15">
        <f t="shared" si="1"/>
        <v>0</v>
      </c>
    </row>
    <row r="31" spans="1:8" x14ac:dyDescent="0.2">
      <c r="A31" s="40"/>
      <c r="B31" s="44" t="s">
        <v>5</v>
      </c>
      <c r="C31" s="15">
        <v>0</v>
      </c>
      <c r="D31" s="15">
        <v>0</v>
      </c>
      <c r="E31" s="15">
        <v>0</v>
      </c>
      <c r="F31" s="15">
        <v>0</v>
      </c>
      <c r="G31" s="15">
        <v>0</v>
      </c>
      <c r="H31" s="15">
        <f t="shared" si="1"/>
        <v>0</v>
      </c>
    </row>
    <row r="32" spans="1:8" x14ac:dyDescent="0.2">
      <c r="A32" s="40"/>
      <c r="B32" s="44" t="s">
        <v>6</v>
      </c>
      <c r="C32" s="15">
        <v>0</v>
      </c>
      <c r="D32" s="15">
        <v>0</v>
      </c>
      <c r="E32" s="15">
        <v>0</v>
      </c>
      <c r="F32" s="15">
        <v>0</v>
      </c>
      <c r="G32" s="15">
        <v>0</v>
      </c>
      <c r="H32" s="15">
        <f t="shared" si="1"/>
        <v>0</v>
      </c>
    </row>
    <row r="33" spans="1:8" x14ac:dyDescent="0.2">
      <c r="A33" s="40"/>
      <c r="B33" s="44" t="s">
        <v>51</v>
      </c>
      <c r="C33" s="15">
        <v>0</v>
      </c>
      <c r="D33" s="15">
        <v>0</v>
      </c>
      <c r="E33" s="15">
        <v>0</v>
      </c>
      <c r="F33" s="15">
        <v>0</v>
      </c>
      <c r="G33" s="15">
        <v>0</v>
      </c>
      <c r="H33" s="15">
        <f t="shared" si="1"/>
        <v>0</v>
      </c>
    </row>
    <row r="34" spans="1:8" x14ac:dyDescent="0.2">
      <c r="A34" s="40"/>
      <c r="B34" s="44" t="s">
        <v>31</v>
      </c>
      <c r="C34" s="15">
        <v>0</v>
      </c>
      <c r="D34" s="15">
        <v>0</v>
      </c>
      <c r="E34" s="15">
        <v>0</v>
      </c>
      <c r="F34" s="15">
        <v>0</v>
      </c>
      <c r="G34" s="15">
        <v>0</v>
      </c>
      <c r="H34" s="15">
        <f t="shared" si="1"/>
        <v>0</v>
      </c>
    </row>
    <row r="35" spans="1:8" x14ac:dyDescent="0.2">
      <c r="A35" s="42"/>
      <c r="B35" s="44"/>
      <c r="C35" s="15"/>
      <c r="D35" s="15"/>
      <c r="E35" s="15"/>
      <c r="F35" s="15"/>
      <c r="G35" s="15"/>
      <c r="H35" s="15"/>
    </row>
    <row r="36" spans="1:8" x14ac:dyDescent="0.2">
      <c r="A36" s="43" t="s">
        <v>32</v>
      </c>
      <c r="B36" s="45"/>
      <c r="C36" s="15">
        <v>0</v>
      </c>
      <c r="D36" s="15">
        <v>0</v>
      </c>
      <c r="E36" s="15">
        <v>0</v>
      </c>
      <c r="F36" s="15">
        <v>0</v>
      </c>
      <c r="G36" s="15">
        <v>0</v>
      </c>
      <c r="H36" s="15">
        <f t="shared" si="1"/>
        <v>0</v>
      </c>
    </row>
    <row r="37" spans="1:8" x14ac:dyDescent="0.2">
      <c r="A37" s="40"/>
      <c r="B37" s="44" t="s">
        <v>52</v>
      </c>
      <c r="C37" s="15">
        <v>0</v>
      </c>
      <c r="D37" s="15">
        <v>0</v>
      </c>
      <c r="E37" s="15">
        <v>0</v>
      </c>
      <c r="F37" s="15">
        <v>0</v>
      </c>
      <c r="G37" s="15">
        <v>0</v>
      </c>
      <c r="H37" s="15">
        <f t="shared" si="1"/>
        <v>0</v>
      </c>
    </row>
    <row r="38" spans="1:8" ht="22.5" x14ac:dyDescent="0.2">
      <c r="A38" s="40"/>
      <c r="B38" s="44" t="s">
        <v>25</v>
      </c>
      <c r="C38" s="15">
        <v>0</v>
      </c>
      <c r="D38" s="15">
        <v>0</v>
      </c>
      <c r="E38" s="15">
        <v>0</v>
      </c>
      <c r="F38" s="15">
        <v>0</v>
      </c>
      <c r="G38" s="15">
        <v>0</v>
      </c>
      <c r="H38" s="15">
        <f t="shared" si="1"/>
        <v>0</v>
      </c>
    </row>
    <row r="39" spans="1:8" x14ac:dyDescent="0.2">
      <c r="A39" s="40"/>
      <c r="B39" s="44" t="s">
        <v>33</v>
      </c>
      <c r="C39" s="15">
        <v>0</v>
      </c>
      <c r="D39" s="15">
        <v>0</v>
      </c>
      <c r="E39" s="15">
        <v>0</v>
      </c>
      <c r="F39" s="15">
        <v>0</v>
      </c>
      <c r="G39" s="15">
        <v>0</v>
      </c>
      <c r="H39" s="15">
        <f t="shared" si="1"/>
        <v>0</v>
      </c>
    </row>
    <row r="40" spans="1:8" x14ac:dyDescent="0.2">
      <c r="A40" s="40"/>
      <c r="B40" s="44" t="s">
        <v>7</v>
      </c>
      <c r="C40" s="15">
        <v>0</v>
      </c>
      <c r="D40" s="15">
        <v>0</v>
      </c>
      <c r="E40" s="15">
        <v>0</v>
      </c>
      <c r="F40" s="15">
        <v>0</v>
      </c>
      <c r="G40" s="15">
        <v>0</v>
      </c>
      <c r="H40" s="15">
        <f t="shared" si="1"/>
        <v>0</v>
      </c>
    </row>
    <row r="41" spans="1:8" x14ac:dyDescent="0.2">
      <c r="A41" s="42"/>
      <c r="B41" s="44"/>
      <c r="C41" s="15"/>
      <c r="D41" s="15"/>
      <c r="E41" s="15"/>
      <c r="F41" s="15"/>
      <c r="G41" s="15"/>
      <c r="H41" s="15"/>
    </row>
    <row r="42" spans="1:8" x14ac:dyDescent="0.2">
      <c r="A42" s="48"/>
      <c r="B42" s="49" t="s">
        <v>53</v>
      </c>
      <c r="C42" s="25">
        <f t="shared" ref="C42:G42" si="2">SUM(C6,C16,C25,C36,C38)</f>
        <v>33998530.829999998</v>
      </c>
      <c r="D42" s="25">
        <f t="shared" si="2"/>
        <v>117108626.66</v>
      </c>
      <c r="E42" s="25">
        <f t="shared" si="2"/>
        <v>151107157.49000001</v>
      </c>
      <c r="F42" s="25">
        <f t="shared" si="2"/>
        <v>133263610.34999999</v>
      </c>
      <c r="G42" s="25">
        <f t="shared" si="2"/>
        <v>130831639.00999999</v>
      </c>
      <c r="H42" s="25">
        <f t="shared" si="1"/>
        <v>17843547.140000015</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david.sanchez</cp:lastModifiedBy>
  <cp:lastPrinted>2019-01-27T00:06:59Z</cp:lastPrinted>
  <dcterms:created xsi:type="dcterms:W3CDTF">2014-02-10T03:37:14Z</dcterms:created>
  <dcterms:modified xsi:type="dcterms:W3CDTF">2019-01-27T00:07:49Z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